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62.5\Daten\PROJEKTE\ReTech BW\4- ReTech 2021_22\2_Formulare\"/>
    </mc:Choice>
  </mc:AlternateContent>
  <workbookProtection workbookAlgorithmName="SHA-512" workbookHashValue="U2WUPSFsjOLlZrltreS9+49NjMrmigRzmc4fpLvB8e0puv9jnpM3B34H7MPWKlXFUpzoz1eQ+LIsqHxanlcw4Q==" workbookSaltValue="wclI9/6xHDURGMoh0ZrdUQ==" workbookSpinCount="100000" lockStructure="1"/>
  <bookViews>
    <workbookView xWindow="0" yWindow="0" windowWidth="9540" windowHeight="2100" tabRatio="500"/>
  </bookViews>
  <sheets>
    <sheet name="Blat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F13" i="1"/>
  <c r="H13" i="1"/>
  <c r="I13" i="1"/>
  <c r="J13" i="1"/>
  <c r="G14" i="1"/>
  <c r="H14" i="1"/>
  <c r="F14" i="1"/>
  <c r="I14" i="1"/>
  <c r="J14" i="1"/>
  <c r="K13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I24" i="1"/>
  <c r="C29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I40" i="1"/>
  <c r="J15" i="1"/>
  <c r="J16" i="1"/>
  <c r="J17" i="1"/>
  <c r="J18" i="1"/>
  <c r="J19" i="1"/>
  <c r="J20" i="1"/>
  <c r="J21" i="1"/>
  <c r="J22" i="1"/>
  <c r="J23" i="1"/>
  <c r="K22" i="1"/>
  <c r="G13" i="1"/>
  <c r="J29" i="1"/>
  <c r="J30" i="1"/>
  <c r="J31" i="1"/>
  <c r="J32" i="1"/>
  <c r="J33" i="1"/>
  <c r="J34" i="1"/>
  <c r="J35" i="1"/>
  <c r="J36" i="1"/>
  <c r="J37" i="1"/>
  <c r="J38" i="1"/>
  <c r="J39" i="1"/>
  <c r="C24" i="1"/>
  <c r="D24" i="1"/>
  <c r="C40" i="1"/>
  <c r="D40" i="1"/>
  <c r="E40" i="1"/>
  <c r="E24" i="1"/>
  <c r="K38" i="1"/>
  <c r="F40" i="1"/>
  <c r="F24" i="1"/>
  <c r="K29" i="1"/>
  <c r="K30" i="1"/>
  <c r="K15" i="1"/>
  <c r="K14" i="1"/>
  <c r="K31" i="1"/>
  <c r="K32" i="1"/>
  <c r="K16" i="1"/>
  <c r="K17" i="1"/>
  <c r="K33" i="1"/>
  <c r="K34" i="1"/>
  <c r="K19" i="1"/>
  <c r="K18" i="1"/>
  <c r="K35" i="1"/>
  <c r="K37" i="1"/>
  <c r="K21" i="1"/>
  <c r="K20" i="1"/>
  <c r="K36" i="1"/>
  <c r="K23" i="1"/>
  <c r="K39" i="1"/>
</calcChain>
</file>

<file path=xl/sharedStrings.xml><?xml version="1.0" encoding="utf-8"?>
<sst xmlns="http://schemas.openxmlformats.org/spreadsheetml/2006/main" count="31" uniqueCount="20">
  <si>
    <t>Periode</t>
  </si>
  <si>
    <t>Jahr</t>
  </si>
  <si>
    <t>Investition</t>
  </si>
  <si>
    <t>Zinsfuß</t>
  </si>
  <si>
    <t>Abzinsungsfaktor</t>
  </si>
  <si>
    <t>Summe</t>
  </si>
  <si>
    <t>Ohne Förderung</t>
  </si>
  <si>
    <t>Mit Förderung</t>
  </si>
  <si>
    <t>Interner Zinsfuß</t>
  </si>
  <si>
    <t>Erlöse</t>
  </si>
  <si>
    <t>Kosten</t>
  </si>
  <si>
    <t>Name des Unternehmens</t>
  </si>
  <si>
    <t>Projektname</t>
  </si>
  <si>
    <t>Datum (JJJJ-MM_TT)</t>
  </si>
  <si>
    <t>Investition in € 
(Kosten inkl. interne Herstellkosten)</t>
  </si>
  <si>
    <t>Zahlungs-
überschuss</t>
  </si>
  <si>
    <t>Amortisationsrechner ReTech BW</t>
  </si>
  <si>
    <t>Barwert</t>
  </si>
  <si>
    <t>Kummulierter Barwert</t>
  </si>
  <si>
    <t>Ihre Investition hat sich amortisiert, wenn der kummulierte Barwert positiv wird.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</si>
</sst>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7]General"/>
    <numFmt numFmtId="165" formatCode="[$-407]dd&quot;.&quot;mm&quot;.&quot;yy"/>
    <numFmt numFmtId="166" formatCode="[$-407]#,##0.00"/>
    <numFmt numFmtId="167" formatCode="[$-407]0.00%"/>
  </numFmts>
  <fonts count="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8" fillId="0" borderId="0"/>
  </cellStyleXfs>
  <cellXfs count="44">
    <xf numFmtId="0" fontId="0" fillId="0" borderId="0" xfId="0"/>
    <xf numFmtId="4" fontId="1" fillId="2" borderId="0" xfId="0" applyNumberFormat="1" applyFont="1" applyFill="1" applyBorder="1" applyAlignment="1" applyProtection="1">
      <alignment horizontal="right" vertical="center"/>
      <protection locked="0"/>
    </xf>
    <xf numFmtId="4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164" fontId="4" fillId="3" borderId="0" xfId="3" applyFont="1" applyFill="1" applyProtection="1">
      <protection locked="0"/>
    </xf>
    <xf numFmtId="165" fontId="4" fillId="3" borderId="0" xfId="3" applyNumberFormat="1" applyFont="1" applyFill="1" applyProtection="1">
      <protection locked="0"/>
    </xf>
    <xf numFmtId="166" fontId="4" fillId="3" borderId="0" xfId="3" applyNumberFormat="1" applyFont="1" applyFill="1" applyAlignment="1" applyProtection="1">
      <alignment horizontal="right" vertical="center"/>
      <protection locked="0"/>
    </xf>
    <xf numFmtId="167" fontId="4" fillId="3" borderId="0" xfId="3" applyNumberFormat="1" applyFont="1" applyFill="1" applyAlignment="1" applyProtection="1">
      <alignment horizontal="right" vertical="center"/>
      <protection locked="0"/>
    </xf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164" fontId="4" fillId="0" borderId="0" xfId="3" applyFont="1" applyProtection="1"/>
    <xf numFmtId="0" fontId="1" fillId="0" borderId="1" xfId="0" applyFont="1" applyBorder="1" applyProtection="1"/>
    <xf numFmtId="0" fontId="2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horizontal="right" vertical="center"/>
    </xf>
    <xf numFmtId="10" fontId="1" fillId="0" borderId="0" xfId="0" applyNumberFormat="1" applyFont="1" applyBorder="1" applyAlignment="1" applyProtection="1">
      <alignment horizontal="right" vertical="center"/>
    </xf>
    <xf numFmtId="4" fontId="1" fillId="0" borderId="5" xfId="0" applyNumberFormat="1" applyFont="1" applyBorder="1" applyAlignment="1" applyProtection="1">
      <alignment horizontal="right" vertical="center"/>
    </xf>
    <xf numFmtId="2" fontId="1" fillId="0" borderId="0" xfId="0" applyNumberFormat="1" applyFont="1" applyFill="1" applyProtection="1"/>
    <xf numFmtId="0" fontId="1" fillId="0" borderId="6" xfId="0" applyFont="1" applyBorder="1" applyAlignment="1" applyProtection="1">
      <alignment horizontal="right" vertical="center"/>
    </xf>
    <xf numFmtId="4" fontId="4" fillId="0" borderId="0" xfId="0" applyNumberFormat="1" applyFont="1" applyFill="1" applyAlignment="1" applyProtection="1">
      <alignment horizontal="center" vertical="top" wrapText="1"/>
    </xf>
    <xf numFmtId="4" fontId="4" fillId="0" borderId="0" xfId="0" applyNumberFormat="1" applyFont="1" applyFill="1" applyAlignment="1" applyProtection="1">
      <alignment horizontal="right" vertical="top" wrapText="1"/>
    </xf>
    <xf numFmtId="4" fontId="1" fillId="0" borderId="0" xfId="0" applyNumberFormat="1" applyFont="1" applyProtection="1"/>
    <xf numFmtId="0" fontId="2" fillId="0" borderId="2" xfId="0" applyFont="1" applyBorder="1" applyProtection="1"/>
    <xf numFmtId="4" fontId="1" fillId="0" borderId="2" xfId="0" applyNumberFormat="1" applyFont="1" applyBorder="1" applyProtection="1"/>
    <xf numFmtId="4" fontId="1" fillId="0" borderId="3" xfId="0" applyNumberFormat="1" applyFont="1" applyBorder="1" applyProtection="1"/>
    <xf numFmtId="4" fontId="2" fillId="0" borderId="0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6" xfId="0" applyFont="1" applyBorder="1" applyProtection="1"/>
    <xf numFmtId="4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Protection="1"/>
    <xf numFmtId="0" fontId="2" fillId="4" borderId="7" xfId="0" applyFont="1" applyFill="1" applyBorder="1" applyAlignment="1" applyProtection="1">
      <alignment horizontal="right" vertical="center"/>
    </xf>
    <xf numFmtId="4" fontId="4" fillId="4" borderId="7" xfId="0" applyNumberFormat="1" applyFont="1" applyFill="1" applyBorder="1" applyAlignment="1" applyProtection="1">
      <alignment horizontal="right" vertical="center" wrapText="1"/>
    </xf>
    <xf numFmtId="4" fontId="1" fillId="4" borderId="8" xfId="0" applyNumberFormat="1" applyFont="1" applyFill="1" applyBorder="1" applyAlignment="1" applyProtection="1">
      <alignment horizontal="right" vertical="center"/>
    </xf>
    <xf numFmtId="0" fontId="2" fillId="4" borderId="7" xfId="0" applyFont="1" applyFill="1" applyBorder="1" applyProtection="1"/>
  </cellXfs>
  <cellStyles count="4">
    <cellStyle name="Besuchter Hyperlink" xfId="2" builtinId="9" hidden="1"/>
    <cellStyle name="Excel Built-in Normal" xfId="3"/>
    <cellStyle name="Link" xfId="1" builtinId="8" hidden="1"/>
    <cellStyle name="Standard" xfId="0" builtinId="0"/>
  </cellStyles>
  <dxfs count="0"/>
  <tableStyles count="0" defaultTableStyle="TableStyleMedium9" defaultPivotStyle="PivotStyleMedium4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19752</xdr:colOff>
      <xdr:row>0</xdr:row>
      <xdr:rowOff>169332</xdr:rowOff>
    </xdr:from>
    <xdr:to>
      <xdr:col>9</xdr:col>
      <xdr:colOff>1319741</xdr:colOff>
      <xdr:row>4</xdr:row>
      <xdr:rowOff>59266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74952" y="169332"/>
          <a:ext cx="1309514" cy="736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90" zoomScaleNormal="90" zoomScalePageLayoutView="80" workbookViewId="0">
      <selection activeCell="B4" sqref="B4"/>
    </sheetView>
  </sheetViews>
  <sheetFormatPr baseColWidth="10" defaultColWidth="10.75" defaultRowHeight="12.75" outlineLevelCol="1" x14ac:dyDescent="0.2"/>
  <cols>
    <col min="1" max="1" width="21" style="9" customWidth="1"/>
    <col min="2" max="2" width="13.875" style="9" bestFit="1" customWidth="1"/>
    <col min="3" max="3" width="13.875" style="9" customWidth="1"/>
    <col min="4" max="4" width="18.25" style="9" customWidth="1"/>
    <col min="5" max="5" width="18" style="9" customWidth="1"/>
    <col min="6" max="6" width="15.125" style="9" customWidth="1"/>
    <col min="7" max="7" width="6.625" style="9" bestFit="1" customWidth="1"/>
    <col min="8" max="8" width="14.75" style="9" bestFit="1" customWidth="1" outlineLevel="1"/>
    <col min="9" max="9" width="9.75" style="9" bestFit="1" customWidth="1" outlineLevel="1"/>
    <col min="10" max="10" width="17.375" style="9" customWidth="1"/>
    <col min="11" max="11" width="6.5" style="9" hidden="1" customWidth="1"/>
    <col min="12" max="12" width="10.75" style="9" customWidth="1"/>
    <col min="13" max="13" width="38.125" style="9" bestFit="1" customWidth="1"/>
    <col min="14" max="16384" width="10.75" style="9"/>
  </cols>
  <sheetData>
    <row r="1" spans="1:12" x14ac:dyDescent="0.2">
      <c r="A1" s="8" t="s">
        <v>16</v>
      </c>
    </row>
    <row r="3" spans="1:12" x14ac:dyDescent="0.2">
      <c r="A3" s="10" t="s">
        <v>11</v>
      </c>
      <c r="B3" s="4"/>
      <c r="C3" s="4"/>
      <c r="D3" s="4"/>
    </row>
    <row r="4" spans="1:12" x14ac:dyDescent="0.2">
      <c r="A4" s="10" t="s">
        <v>12</v>
      </c>
      <c r="B4" s="4"/>
      <c r="C4" s="4"/>
      <c r="D4" s="4"/>
    </row>
    <row r="5" spans="1:12" x14ac:dyDescent="0.2">
      <c r="A5" s="10" t="s">
        <v>13</v>
      </c>
      <c r="B5" s="5"/>
      <c r="C5" s="5"/>
      <c r="D5" s="5"/>
    </row>
    <row r="6" spans="1:12" x14ac:dyDescent="0.2">
      <c r="A6" s="10"/>
      <c r="B6" s="11"/>
      <c r="C6" s="11"/>
      <c r="D6" s="11"/>
    </row>
    <row r="7" spans="1:12" ht="38.25" x14ac:dyDescent="0.2">
      <c r="A7" s="10" t="s">
        <v>14</v>
      </c>
      <c r="B7" s="6"/>
      <c r="C7" s="6"/>
      <c r="D7" s="6"/>
    </row>
    <row r="8" spans="1:12" x14ac:dyDescent="0.2">
      <c r="A8" s="10" t="s">
        <v>8</v>
      </c>
      <c r="B8" s="7"/>
      <c r="C8" s="7"/>
      <c r="D8" s="7"/>
    </row>
    <row r="9" spans="1:12" x14ac:dyDescent="0.2">
      <c r="A9" s="10"/>
    </row>
    <row r="10" spans="1:12" ht="13.5" thickBot="1" x14ac:dyDescent="0.25"/>
    <row r="11" spans="1:12" x14ac:dyDescent="0.2">
      <c r="A11" s="12"/>
      <c r="B11" s="13" t="s">
        <v>6</v>
      </c>
      <c r="C11" s="14"/>
      <c r="D11" s="14"/>
      <c r="E11" s="15"/>
      <c r="F11" s="15"/>
      <c r="G11" s="15"/>
      <c r="H11" s="15"/>
      <c r="I11" s="15"/>
      <c r="J11" s="16"/>
    </row>
    <row r="12" spans="1:12" ht="25.5" x14ac:dyDescent="0.2">
      <c r="A12" s="17" t="s">
        <v>0</v>
      </c>
      <c r="B12" s="18" t="s">
        <v>1</v>
      </c>
      <c r="C12" s="18" t="s">
        <v>2</v>
      </c>
      <c r="D12" s="18" t="s">
        <v>10</v>
      </c>
      <c r="E12" s="18" t="s">
        <v>9</v>
      </c>
      <c r="F12" s="19" t="s">
        <v>15</v>
      </c>
      <c r="G12" s="18" t="s">
        <v>3</v>
      </c>
      <c r="H12" s="18" t="s">
        <v>4</v>
      </c>
      <c r="I12" s="18" t="s">
        <v>17</v>
      </c>
      <c r="J12" s="20" t="s">
        <v>18</v>
      </c>
    </row>
    <row r="13" spans="1:12" x14ac:dyDescent="0.2">
      <c r="A13" s="21">
        <v>0</v>
      </c>
      <c r="B13" s="22">
        <v>2022</v>
      </c>
      <c r="C13" s="38">
        <f>B7</f>
        <v>0</v>
      </c>
      <c r="D13" s="1"/>
      <c r="E13" s="1"/>
      <c r="F13" s="23">
        <f>E13-D13-C13</f>
        <v>0</v>
      </c>
      <c r="G13" s="24">
        <f>$B$8</f>
        <v>0</v>
      </c>
      <c r="H13" s="23">
        <f>(1+B8)^(-A13)</f>
        <v>1</v>
      </c>
      <c r="I13" s="23">
        <f t="shared" ref="I13:I23" si="0">F13*H13</f>
        <v>0</v>
      </c>
      <c r="J13" s="25">
        <f>I13</f>
        <v>0</v>
      </c>
      <c r="K13" s="26" t="e">
        <f t="shared" ref="K13:K23" si="1">A13+(-J13)/(J14-J13)</f>
        <v>#DIV/0!</v>
      </c>
      <c r="L13" s="30"/>
    </row>
    <row r="14" spans="1:12" x14ac:dyDescent="0.2">
      <c r="A14" s="21">
        <v>1</v>
      </c>
      <c r="B14" s="22">
        <v>2023</v>
      </c>
      <c r="C14" s="2"/>
      <c r="D14" s="1"/>
      <c r="E14" s="1"/>
      <c r="F14" s="23">
        <f>E14-D14-C14</f>
        <v>0</v>
      </c>
      <c r="G14" s="24">
        <f t="shared" ref="G14:G23" si="2">$B$8</f>
        <v>0</v>
      </c>
      <c r="H14" s="23">
        <f t="shared" ref="H14:H23" si="3">(1+G14)^(-A14)</f>
        <v>1</v>
      </c>
      <c r="I14" s="23">
        <f t="shared" si="0"/>
        <v>0</v>
      </c>
      <c r="J14" s="25">
        <f t="shared" ref="J14:J23" si="4">J13+I14</f>
        <v>0</v>
      </c>
      <c r="K14" s="26" t="e">
        <f t="shared" si="1"/>
        <v>#DIV/0!</v>
      </c>
    </row>
    <row r="15" spans="1:12" x14ac:dyDescent="0.2">
      <c r="A15" s="21">
        <v>2</v>
      </c>
      <c r="B15" s="22">
        <v>2024</v>
      </c>
      <c r="C15" s="2"/>
      <c r="D15" s="1"/>
      <c r="E15" s="1"/>
      <c r="F15" s="23">
        <f>E15-D15-C15</f>
        <v>0</v>
      </c>
      <c r="G15" s="24">
        <f t="shared" si="2"/>
        <v>0</v>
      </c>
      <c r="H15" s="23">
        <f t="shared" si="3"/>
        <v>1</v>
      </c>
      <c r="I15" s="23">
        <f t="shared" si="0"/>
        <v>0</v>
      </c>
      <c r="J15" s="25">
        <f t="shared" si="4"/>
        <v>0</v>
      </c>
      <c r="K15" s="26" t="e">
        <f t="shared" si="1"/>
        <v>#DIV/0!</v>
      </c>
    </row>
    <row r="16" spans="1:12" x14ac:dyDescent="0.2">
      <c r="A16" s="21">
        <v>3</v>
      </c>
      <c r="B16" s="22">
        <v>2025</v>
      </c>
      <c r="C16" s="2"/>
      <c r="D16" s="1"/>
      <c r="E16" s="1"/>
      <c r="F16" s="23">
        <f>E16-D16-C16</f>
        <v>0</v>
      </c>
      <c r="G16" s="24">
        <f t="shared" si="2"/>
        <v>0</v>
      </c>
      <c r="H16" s="23">
        <f t="shared" si="3"/>
        <v>1</v>
      </c>
      <c r="I16" s="23">
        <f t="shared" si="0"/>
        <v>0</v>
      </c>
      <c r="J16" s="25">
        <f t="shared" si="4"/>
        <v>0</v>
      </c>
      <c r="K16" s="26" t="e">
        <f t="shared" si="1"/>
        <v>#DIV/0!</v>
      </c>
    </row>
    <row r="17" spans="1:11" x14ac:dyDescent="0.2">
      <c r="A17" s="21">
        <v>4</v>
      </c>
      <c r="B17" s="22">
        <v>2026</v>
      </c>
      <c r="C17" s="2"/>
      <c r="D17" s="1"/>
      <c r="E17" s="1"/>
      <c r="F17" s="23">
        <f t="shared" ref="F17:F23" si="5">E17-D17-C17</f>
        <v>0</v>
      </c>
      <c r="G17" s="24">
        <f t="shared" si="2"/>
        <v>0</v>
      </c>
      <c r="H17" s="23">
        <f t="shared" si="3"/>
        <v>1</v>
      </c>
      <c r="I17" s="23">
        <f t="shared" si="0"/>
        <v>0</v>
      </c>
      <c r="J17" s="25">
        <f t="shared" si="4"/>
        <v>0</v>
      </c>
      <c r="K17" s="26" t="e">
        <f t="shared" si="1"/>
        <v>#DIV/0!</v>
      </c>
    </row>
    <row r="18" spans="1:11" x14ac:dyDescent="0.2">
      <c r="A18" s="21">
        <v>5</v>
      </c>
      <c r="B18" s="22">
        <v>2027</v>
      </c>
      <c r="C18" s="2"/>
      <c r="D18" s="1"/>
      <c r="E18" s="1"/>
      <c r="F18" s="23">
        <f t="shared" si="5"/>
        <v>0</v>
      </c>
      <c r="G18" s="24">
        <f t="shared" si="2"/>
        <v>0</v>
      </c>
      <c r="H18" s="23">
        <f t="shared" si="3"/>
        <v>1</v>
      </c>
      <c r="I18" s="23">
        <f t="shared" si="0"/>
        <v>0</v>
      </c>
      <c r="J18" s="25">
        <f t="shared" si="4"/>
        <v>0</v>
      </c>
      <c r="K18" s="26" t="e">
        <f t="shared" si="1"/>
        <v>#DIV/0!</v>
      </c>
    </row>
    <row r="19" spans="1:11" x14ac:dyDescent="0.2">
      <c r="A19" s="21">
        <v>6</v>
      </c>
      <c r="B19" s="22">
        <v>2028</v>
      </c>
      <c r="C19" s="2"/>
      <c r="D19" s="1"/>
      <c r="E19" s="1"/>
      <c r="F19" s="23">
        <f t="shared" si="5"/>
        <v>0</v>
      </c>
      <c r="G19" s="24">
        <f t="shared" si="2"/>
        <v>0</v>
      </c>
      <c r="H19" s="23">
        <f t="shared" si="3"/>
        <v>1</v>
      </c>
      <c r="I19" s="23">
        <f t="shared" si="0"/>
        <v>0</v>
      </c>
      <c r="J19" s="25">
        <f t="shared" si="4"/>
        <v>0</v>
      </c>
      <c r="K19" s="26" t="e">
        <f t="shared" si="1"/>
        <v>#DIV/0!</v>
      </c>
    </row>
    <row r="20" spans="1:11" x14ac:dyDescent="0.2">
      <c r="A20" s="21">
        <v>7</v>
      </c>
      <c r="B20" s="22">
        <v>2029</v>
      </c>
      <c r="C20" s="2"/>
      <c r="D20" s="1"/>
      <c r="E20" s="1"/>
      <c r="F20" s="23">
        <f t="shared" si="5"/>
        <v>0</v>
      </c>
      <c r="G20" s="24">
        <f t="shared" si="2"/>
        <v>0</v>
      </c>
      <c r="H20" s="23">
        <f t="shared" si="3"/>
        <v>1</v>
      </c>
      <c r="I20" s="23">
        <f t="shared" si="0"/>
        <v>0</v>
      </c>
      <c r="J20" s="25">
        <f t="shared" si="4"/>
        <v>0</v>
      </c>
      <c r="K20" s="26" t="e">
        <f t="shared" si="1"/>
        <v>#DIV/0!</v>
      </c>
    </row>
    <row r="21" spans="1:11" x14ac:dyDescent="0.2">
      <c r="A21" s="21">
        <v>8</v>
      </c>
      <c r="B21" s="22">
        <v>2030</v>
      </c>
      <c r="C21" s="2"/>
      <c r="D21" s="1"/>
      <c r="E21" s="1"/>
      <c r="F21" s="23">
        <f t="shared" si="5"/>
        <v>0</v>
      </c>
      <c r="G21" s="24">
        <f t="shared" si="2"/>
        <v>0</v>
      </c>
      <c r="H21" s="23">
        <f t="shared" si="3"/>
        <v>1</v>
      </c>
      <c r="I21" s="23">
        <f t="shared" si="0"/>
        <v>0</v>
      </c>
      <c r="J21" s="25">
        <f t="shared" si="4"/>
        <v>0</v>
      </c>
      <c r="K21" s="26" t="e">
        <f t="shared" si="1"/>
        <v>#DIV/0!</v>
      </c>
    </row>
    <row r="22" spans="1:11" x14ac:dyDescent="0.2">
      <c r="A22" s="21">
        <v>9</v>
      </c>
      <c r="B22" s="22">
        <v>2031</v>
      </c>
      <c r="C22" s="2"/>
      <c r="D22" s="1"/>
      <c r="E22" s="1"/>
      <c r="F22" s="23">
        <f t="shared" si="5"/>
        <v>0</v>
      </c>
      <c r="G22" s="24">
        <f t="shared" si="2"/>
        <v>0</v>
      </c>
      <c r="H22" s="23">
        <f t="shared" si="3"/>
        <v>1</v>
      </c>
      <c r="I22" s="23">
        <f t="shared" si="0"/>
        <v>0</v>
      </c>
      <c r="J22" s="25">
        <f t="shared" si="4"/>
        <v>0</v>
      </c>
      <c r="K22" s="26" t="e">
        <f t="shared" si="1"/>
        <v>#DIV/0!</v>
      </c>
    </row>
    <row r="23" spans="1:11" x14ac:dyDescent="0.2">
      <c r="A23" s="21">
        <v>10</v>
      </c>
      <c r="B23" s="22">
        <v>2032</v>
      </c>
      <c r="C23" s="2"/>
      <c r="D23" s="1"/>
      <c r="E23" s="1"/>
      <c r="F23" s="23">
        <f t="shared" si="5"/>
        <v>0</v>
      </c>
      <c r="G23" s="24">
        <f t="shared" si="2"/>
        <v>0</v>
      </c>
      <c r="H23" s="23">
        <f t="shared" si="3"/>
        <v>1</v>
      </c>
      <c r="I23" s="23">
        <f t="shared" si="0"/>
        <v>0</v>
      </c>
      <c r="J23" s="25">
        <f t="shared" si="4"/>
        <v>0</v>
      </c>
      <c r="K23" s="26" t="e">
        <f t="shared" si="1"/>
        <v>#DIV/0!</v>
      </c>
    </row>
    <row r="24" spans="1:11" ht="13.5" thickBot="1" x14ac:dyDescent="0.25">
      <c r="A24" s="27"/>
      <c r="B24" s="40" t="s">
        <v>5</v>
      </c>
      <c r="C24" s="41">
        <f t="shared" ref="C24:D24" si="6">SUM(C13:C23)</f>
        <v>0</v>
      </c>
      <c r="D24" s="41">
        <f t="shared" si="6"/>
        <v>0</v>
      </c>
      <c r="E24" s="41">
        <f>SUM(E13:E23)</f>
        <v>0</v>
      </c>
      <c r="F24" s="41">
        <f>SUM(F13:F23)</f>
        <v>0</v>
      </c>
      <c r="G24" s="41"/>
      <c r="H24" s="41"/>
      <c r="I24" s="41">
        <f>SUM(I13:I23)</f>
        <v>0</v>
      </c>
      <c r="J24" s="42"/>
      <c r="K24" s="39"/>
    </row>
    <row r="25" spans="1:11" x14ac:dyDescent="0.2">
      <c r="B25" s="8"/>
      <c r="C25" s="28"/>
      <c r="D25" s="28"/>
      <c r="E25" s="28"/>
      <c r="F25" s="28"/>
      <c r="G25" s="28"/>
      <c r="H25" s="28"/>
      <c r="I25" s="29"/>
      <c r="J25" s="30"/>
      <c r="K25" s="39"/>
    </row>
    <row r="26" spans="1:11" ht="13.5" thickBot="1" x14ac:dyDescent="0.25">
      <c r="B26" s="8"/>
      <c r="C26" s="28"/>
      <c r="D26" s="28"/>
      <c r="E26" s="28"/>
      <c r="F26" s="28"/>
      <c r="G26" s="28"/>
      <c r="H26" s="28"/>
      <c r="I26" s="29"/>
      <c r="J26" s="30"/>
      <c r="K26" s="39"/>
    </row>
    <row r="27" spans="1:11" x14ac:dyDescent="0.2">
      <c r="A27" s="12"/>
      <c r="B27" s="31" t="s">
        <v>7</v>
      </c>
      <c r="C27" s="32"/>
      <c r="D27" s="32"/>
      <c r="E27" s="32"/>
      <c r="F27" s="32"/>
      <c r="G27" s="32"/>
      <c r="H27" s="32"/>
      <c r="I27" s="32"/>
      <c r="J27" s="33"/>
      <c r="K27" s="39"/>
    </row>
    <row r="28" spans="1:11" ht="25.5" x14ac:dyDescent="0.2">
      <c r="A28" s="17" t="s">
        <v>0</v>
      </c>
      <c r="B28" s="18" t="s">
        <v>1</v>
      </c>
      <c r="C28" s="34" t="s">
        <v>2</v>
      </c>
      <c r="D28" s="34" t="s">
        <v>10</v>
      </c>
      <c r="E28" s="34" t="s">
        <v>9</v>
      </c>
      <c r="F28" s="35" t="s">
        <v>15</v>
      </c>
      <c r="G28" s="34" t="s">
        <v>3</v>
      </c>
      <c r="H28" s="34" t="s">
        <v>4</v>
      </c>
      <c r="I28" s="34" t="s">
        <v>17</v>
      </c>
      <c r="J28" s="20" t="s">
        <v>18</v>
      </c>
      <c r="K28" s="39"/>
    </row>
    <row r="29" spans="1:11" x14ac:dyDescent="0.2">
      <c r="A29" s="36">
        <v>0</v>
      </c>
      <c r="B29" s="22">
        <v>2022</v>
      </c>
      <c r="C29" s="38">
        <f>B7-(MIN(80000,(0.5*B7)))</f>
        <v>0</v>
      </c>
      <c r="D29" s="1"/>
      <c r="E29" s="1"/>
      <c r="F29" s="23">
        <f>E29-D29-C29</f>
        <v>0</v>
      </c>
      <c r="G29" s="24">
        <f t="shared" ref="G29:G39" si="7">$B$8</f>
        <v>0</v>
      </c>
      <c r="H29" s="23">
        <f t="shared" ref="H29:H39" si="8">(1+G29)^(-A29)</f>
        <v>1</v>
      </c>
      <c r="I29" s="23">
        <f t="shared" ref="I29:I39" si="9">F29*H29</f>
        <v>0</v>
      </c>
      <c r="J29" s="25">
        <f>I29</f>
        <v>0</v>
      </c>
      <c r="K29" s="26" t="e">
        <f t="shared" ref="K29:K39" si="10">A29+(-J29)/(J30-J29)</f>
        <v>#DIV/0!</v>
      </c>
    </row>
    <row r="30" spans="1:11" x14ac:dyDescent="0.2">
      <c r="A30" s="36">
        <v>1</v>
      </c>
      <c r="B30" s="22">
        <v>2023</v>
      </c>
      <c r="C30" s="2"/>
      <c r="D30" s="1"/>
      <c r="E30" s="1"/>
      <c r="F30" s="23">
        <f t="shared" ref="F30:F39" si="11">E30-D30-C30</f>
        <v>0</v>
      </c>
      <c r="G30" s="24">
        <f t="shared" si="7"/>
        <v>0</v>
      </c>
      <c r="H30" s="23">
        <f t="shared" si="8"/>
        <v>1</v>
      </c>
      <c r="I30" s="23">
        <f t="shared" si="9"/>
        <v>0</v>
      </c>
      <c r="J30" s="25">
        <f t="shared" ref="J30:J39" si="12">J29+I30</f>
        <v>0</v>
      </c>
      <c r="K30" s="26" t="e">
        <f t="shared" si="10"/>
        <v>#DIV/0!</v>
      </c>
    </row>
    <row r="31" spans="1:11" x14ac:dyDescent="0.2">
      <c r="A31" s="36">
        <v>2</v>
      </c>
      <c r="B31" s="22">
        <v>2024</v>
      </c>
      <c r="C31" s="3"/>
      <c r="D31" s="1"/>
      <c r="E31" s="1"/>
      <c r="F31" s="23">
        <f t="shared" si="11"/>
        <v>0</v>
      </c>
      <c r="G31" s="24">
        <f t="shared" si="7"/>
        <v>0</v>
      </c>
      <c r="H31" s="23">
        <f t="shared" si="8"/>
        <v>1</v>
      </c>
      <c r="I31" s="23">
        <f t="shared" si="9"/>
        <v>0</v>
      </c>
      <c r="J31" s="25">
        <f t="shared" si="12"/>
        <v>0</v>
      </c>
      <c r="K31" s="26" t="e">
        <f t="shared" si="10"/>
        <v>#DIV/0!</v>
      </c>
    </row>
    <row r="32" spans="1:11" x14ac:dyDescent="0.2">
      <c r="A32" s="36">
        <v>3</v>
      </c>
      <c r="B32" s="22">
        <v>2025</v>
      </c>
      <c r="C32" s="3"/>
      <c r="D32" s="1"/>
      <c r="E32" s="1"/>
      <c r="F32" s="23">
        <f t="shared" si="11"/>
        <v>0</v>
      </c>
      <c r="G32" s="24">
        <f t="shared" si="7"/>
        <v>0</v>
      </c>
      <c r="H32" s="23">
        <f t="shared" si="8"/>
        <v>1</v>
      </c>
      <c r="I32" s="23">
        <f t="shared" si="9"/>
        <v>0</v>
      </c>
      <c r="J32" s="25">
        <f t="shared" si="12"/>
        <v>0</v>
      </c>
      <c r="K32" s="26" t="e">
        <f t="shared" si="10"/>
        <v>#DIV/0!</v>
      </c>
    </row>
    <row r="33" spans="1:11" x14ac:dyDescent="0.2">
      <c r="A33" s="36">
        <v>4</v>
      </c>
      <c r="B33" s="22">
        <v>2026</v>
      </c>
      <c r="C33" s="2"/>
      <c r="D33" s="1"/>
      <c r="E33" s="1"/>
      <c r="F33" s="23">
        <f t="shared" si="11"/>
        <v>0</v>
      </c>
      <c r="G33" s="24">
        <f t="shared" si="7"/>
        <v>0</v>
      </c>
      <c r="H33" s="23">
        <f t="shared" si="8"/>
        <v>1</v>
      </c>
      <c r="I33" s="23">
        <f t="shared" si="9"/>
        <v>0</v>
      </c>
      <c r="J33" s="25">
        <f t="shared" si="12"/>
        <v>0</v>
      </c>
      <c r="K33" s="26" t="e">
        <f t="shared" si="10"/>
        <v>#DIV/0!</v>
      </c>
    </row>
    <row r="34" spans="1:11" x14ac:dyDescent="0.2">
      <c r="A34" s="36">
        <v>5</v>
      </c>
      <c r="B34" s="22">
        <v>2027</v>
      </c>
      <c r="C34" s="2"/>
      <c r="D34" s="1"/>
      <c r="E34" s="1"/>
      <c r="F34" s="23">
        <f t="shared" si="11"/>
        <v>0</v>
      </c>
      <c r="G34" s="24">
        <f t="shared" si="7"/>
        <v>0</v>
      </c>
      <c r="H34" s="23">
        <f t="shared" si="8"/>
        <v>1</v>
      </c>
      <c r="I34" s="23">
        <f t="shared" si="9"/>
        <v>0</v>
      </c>
      <c r="J34" s="25">
        <f t="shared" si="12"/>
        <v>0</v>
      </c>
      <c r="K34" s="26" t="e">
        <f t="shared" si="10"/>
        <v>#DIV/0!</v>
      </c>
    </row>
    <row r="35" spans="1:11" x14ac:dyDescent="0.2">
      <c r="A35" s="36">
        <v>6</v>
      </c>
      <c r="B35" s="22">
        <v>2028</v>
      </c>
      <c r="C35" s="2"/>
      <c r="D35" s="1"/>
      <c r="E35" s="1"/>
      <c r="F35" s="23">
        <f t="shared" si="11"/>
        <v>0</v>
      </c>
      <c r="G35" s="24">
        <f t="shared" si="7"/>
        <v>0</v>
      </c>
      <c r="H35" s="23">
        <f t="shared" si="8"/>
        <v>1</v>
      </c>
      <c r="I35" s="23">
        <f t="shared" si="9"/>
        <v>0</v>
      </c>
      <c r="J35" s="25">
        <f t="shared" si="12"/>
        <v>0</v>
      </c>
      <c r="K35" s="26" t="e">
        <f t="shared" si="10"/>
        <v>#DIV/0!</v>
      </c>
    </row>
    <row r="36" spans="1:11" x14ac:dyDescent="0.2">
      <c r="A36" s="36">
        <v>7</v>
      </c>
      <c r="B36" s="22">
        <v>2029</v>
      </c>
      <c r="C36" s="2"/>
      <c r="D36" s="1"/>
      <c r="E36" s="1"/>
      <c r="F36" s="23">
        <f t="shared" si="11"/>
        <v>0</v>
      </c>
      <c r="G36" s="24">
        <f t="shared" si="7"/>
        <v>0</v>
      </c>
      <c r="H36" s="23">
        <f t="shared" si="8"/>
        <v>1</v>
      </c>
      <c r="I36" s="23">
        <f t="shared" si="9"/>
        <v>0</v>
      </c>
      <c r="J36" s="25">
        <f t="shared" si="12"/>
        <v>0</v>
      </c>
      <c r="K36" s="26" t="e">
        <f t="shared" si="10"/>
        <v>#DIV/0!</v>
      </c>
    </row>
    <row r="37" spans="1:11" x14ac:dyDescent="0.2">
      <c r="A37" s="36">
        <v>8</v>
      </c>
      <c r="B37" s="22">
        <v>2030</v>
      </c>
      <c r="C37" s="2"/>
      <c r="D37" s="1"/>
      <c r="E37" s="1"/>
      <c r="F37" s="23">
        <f t="shared" si="11"/>
        <v>0</v>
      </c>
      <c r="G37" s="24">
        <f t="shared" si="7"/>
        <v>0</v>
      </c>
      <c r="H37" s="23">
        <f t="shared" si="8"/>
        <v>1</v>
      </c>
      <c r="I37" s="23">
        <f t="shared" si="9"/>
        <v>0</v>
      </c>
      <c r="J37" s="25">
        <f t="shared" si="12"/>
        <v>0</v>
      </c>
      <c r="K37" s="26" t="e">
        <f t="shared" si="10"/>
        <v>#DIV/0!</v>
      </c>
    </row>
    <row r="38" spans="1:11" x14ac:dyDescent="0.2">
      <c r="A38" s="36">
        <v>9</v>
      </c>
      <c r="B38" s="22">
        <v>2031</v>
      </c>
      <c r="C38" s="2"/>
      <c r="D38" s="1"/>
      <c r="E38" s="1"/>
      <c r="F38" s="23">
        <f t="shared" si="11"/>
        <v>0</v>
      </c>
      <c r="G38" s="24">
        <f t="shared" si="7"/>
        <v>0</v>
      </c>
      <c r="H38" s="23">
        <f t="shared" si="8"/>
        <v>1</v>
      </c>
      <c r="I38" s="23">
        <f t="shared" si="9"/>
        <v>0</v>
      </c>
      <c r="J38" s="25">
        <f t="shared" si="12"/>
        <v>0</v>
      </c>
      <c r="K38" s="26" t="e">
        <f t="shared" si="10"/>
        <v>#DIV/0!</v>
      </c>
    </row>
    <row r="39" spans="1:11" x14ac:dyDescent="0.2">
      <c r="A39" s="36">
        <v>10</v>
      </c>
      <c r="B39" s="22">
        <v>2032</v>
      </c>
      <c r="C39" s="2"/>
      <c r="D39" s="1"/>
      <c r="E39" s="1"/>
      <c r="F39" s="23">
        <f t="shared" si="11"/>
        <v>0</v>
      </c>
      <c r="G39" s="24">
        <f t="shared" si="7"/>
        <v>0</v>
      </c>
      <c r="H39" s="23">
        <f t="shared" si="8"/>
        <v>1</v>
      </c>
      <c r="I39" s="23">
        <f t="shared" si="9"/>
        <v>0</v>
      </c>
      <c r="J39" s="25">
        <f t="shared" si="12"/>
        <v>0</v>
      </c>
      <c r="K39" s="26" t="e">
        <f t="shared" si="10"/>
        <v>#DIV/0!</v>
      </c>
    </row>
    <row r="40" spans="1:11" ht="13.5" thickBot="1" x14ac:dyDescent="0.25">
      <c r="A40" s="37"/>
      <c r="B40" s="43" t="s">
        <v>5</v>
      </c>
      <c r="C40" s="41">
        <f t="shared" ref="C40:D40" si="13">SUM(C29:C39)</f>
        <v>0</v>
      </c>
      <c r="D40" s="41">
        <f t="shared" si="13"/>
        <v>0</v>
      </c>
      <c r="E40" s="41">
        <f>SUM(E29:E39)</f>
        <v>0</v>
      </c>
      <c r="F40" s="41">
        <f>SUM(F29:F39)</f>
        <v>0</v>
      </c>
      <c r="G40" s="41"/>
      <c r="H40" s="41"/>
      <c r="I40" s="41">
        <f>SUM(I29:I39)</f>
        <v>0</v>
      </c>
      <c r="J40" s="42"/>
    </row>
    <row r="42" spans="1:11" ht="51" x14ac:dyDescent="0.2">
      <c r="A42" s="10" t="s">
        <v>19</v>
      </c>
    </row>
  </sheetData>
  <sheetProtection algorithmName="SHA-512" hashValue="CNxCaq5cnyOeDhYlFENAWQE0WTS84VL7cVlVKIr0mn7zVA7QLlDeSwsJIfFJ4AE4+fGHgHO3nmPXQEB+uNIpBA==" saltValue="QRe+5Q7z/bSyPy1qF5lobQ==" spinCount="100000" sheet="1" selectLockedCells="1"/>
  <phoneticPr fontId="7" type="noConversion"/>
  <pageMargins left="0.75" right="2.108888888888889" top="1" bottom="1" header="0.5" footer="0.5"/>
  <pageSetup paperSize="9" scale="67" orientation="landscape" r:id="rId1"/>
  <headerFooter>
    <oddHeader>&amp;L&amp;G&amp;R&amp;G</oddHead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Universität Hohenheim 570G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Diffenhard</dc:creator>
  <cp:lastModifiedBy>Alessa Maus</cp:lastModifiedBy>
  <cp:lastPrinted>2021-01-14T15:40:53Z</cp:lastPrinted>
  <dcterms:created xsi:type="dcterms:W3CDTF">2013-01-09T11:26:19Z</dcterms:created>
  <dcterms:modified xsi:type="dcterms:W3CDTF">2021-06-07T12:38:08Z</dcterms:modified>
</cp:coreProperties>
</file>