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codeName="DieseArbeitsmappe" defaultThemeVersion="124226"/>
  <mc:AlternateContent xmlns:mc="http://schemas.openxmlformats.org/markup-compatibility/2006">
    <mc:Choice Requires="x15">
      <x15ac:absPath xmlns:x15ac="http://schemas.microsoft.com/office/spreadsheetml/2010/11/ac" url="S:\BWPLUS\BWWN - Energieeffiziente Wärmenetze\Ausschreibung + Antragsformulare\"/>
    </mc:Choice>
  </mc:AlternateContent>
  <xr:revisionPtr revIDLastSave="0" documentId="8_{C2C1F62D-26FE-46BF-8891-CE75DBD20C14}" xr6:coauthVersionLast="36" xr6:coauthVersionMax="36" xr10:uidLastSave="{00000000-0000-0000-0000-000000000000}"/>
  <bookViews>
    <workbookView xWindow="0" yWindow="0" windowWidth="18830" windowHeight="6160" tabRatio="710" xr2:uid="{00000000-000D-0000-FFFF-FFFF00000000}"/>
  </bookViews>
  <sheets>
    <sheet name="Antrag" sheetId="4" r:id="rId1"/>
    <sheet name="1. Investkosten beant.Projekt" sheetId="5" r:id="rId2"/>
    <sheet name="2.Investkosten Vergleichsinvest" sheetId="9" r:id="rId3"/>
    <sheet name="3. Vergleichsberechnung" sheetId="8" r:id="rId4"/>
    <sheet name="4. Indikatoren" sheetId="10" r:id="rId5"/>
  </sheets>
  <definedNames>
    <definedName name="_xlnm.Print_Area" localSheetId="1">'1. Investkosten beant.Projekt'!$A$1:$D$145</definedName>
    <definedName name="_xlnm.Print_Area" localSheetId="2">'2.Investkosten Vergleichsinvest'!$A$1:$F$34</definedName>
    <definedName name="_xlnm.Print_Area" localSheetId="3">'3. Vergleichsberechnung'!$A$1:$F$56</definedName>
    <definedName name="_xlnm.Print_Area" localSheetId="4">'4. Indikatoren'!$A$1:$AG$102</definedName>
    <definedName name="_xlnm.Print_Area" localSheetId="0">Antrag!$A$1:$T$429</definedName>
    <definedName name="_xlnm.Print_Titles" localSheetId="0">Antrag!$12:$12</definedName>
    <definedName name="MmExcelLinker_56B3F9EF_F3FA_4428_A8C2_D2C225BAC8CE" localSheetId="0">Antrag!#REF!</definedName>
    <definedName name="MmExcelLinker_56B3F9EF_F3FA_4428_A8C2_D2C225BAC8CE">#REF!</definedName>
    <definedName name="Text1" localSheetId="0">Antrag!#REF!</definedName>
    <definedName name="Text10" localSheetId="0">Antrag!#REF!</definedName>
    <definedName name="Text11" localSheetId="0">Antrag!#REF!</definedName>
    <definedName name="Text12" localSheetId="0">Antrag!#REF!</definedName>
    <definedName name="Text13" localSheetId="0">Antrag!#REF!</definedName>
    <definedName name="Text14" localSheetId="0">Antrag!#REF!</definedName>
    <definedName name="Text15" localSheetId="0">Antrag!#REF!</definedName>
    <definedName name="Text16" localSheetId="0">Antrag!#REF!</definedName>
    <definedName name="Text17" localSheetId="0">Antrag!#REF!</definedName>
    <definedName name="Text18" localSheetId="0">Antrag!#REF!</definedName>
    <definedName name="Text19" localSheetId="0">Antrag!#REF!</definedName>
    <definedName name="Text2" localSheetId="0">Antrag!#REF!</definedName>
    <definedName name="Text20" localSheetId="0">Antrag!#REF!</definedName>
    <definedName name="Text21" localSheetId="0">Antrag!#REF!</definedName>
    <definedName name="Text22" localSheetId="0">Antrag!#REF!</definedName>
    <definedName name="Text3" localSheetId="0">Antrag!#REF!</definedName>
    <definedName name="Text4" localSheetId="0">Antrag!#REF!</definedName>
    <definedName name="Text5" localSheetId="0">Antrag!#REF!</definedName>
    <definedName name="Text6" localSheetId="0">Antrag!#REF!</definedName>
    <definedName name="Text62" localSheetId="0">Antrag!#REF!</definedName>
    <definedName name="Text63" localSheetId="0">Antrag!#REF!</definedName>
    <definedName name="Text64" localSheetId="0">Antrag!#REF!</definedName>
    <definedName name="Text7" localSheetId="0">Antrag!#REF!</definedName>
    <definedName name="Text8" localSheetId="0">Antrag!#REF!</definedName>
    <definedName name="Text9" localSheetId="0">Antrag!#REF!</definedName>
  </definedNames>
  <calcPr calcId="191029"/>
</workbook>
</file>

<file path=xl/calcChain.xml><?xml version="1.0" encoding="utf-8"?>
<calcChain xmlns="http://schemas.openxmlformats.org/spreadsheetml/2006/main">
  <c r="K238" i="4" l="1"/>
  <c r="K239" i="4" s="1"/>
  <c r="K240" i="4" s="1"/>
  <c r="K241" i="4" s="1"/>
  <c r="B309" i="4" l="1"/>
  <c r="B308" i="4"/>
  <c r="B307" i="4"/>
  <c r="K309" i="4"/>
  <c r="K308" i="4"/>
  <c r="K307" i="4"/>
  <c r="C103" i="5" l="1"/>
  <c r="C29" i="8"/>
  <c r="C52" i="5"/>
  <c r="R247" i="4" s="1"/>
  <c r="C119" i="5"/>
  <c r="C16" i="8" s="1"/>
  <c r="C113" i="5"/>
  <c r="C125" i="5" s="1"/>
  <c r="E20" i="9"/>
  <c r="R265" i="4" s="1"/>
  <c r="C23" i="8"/>
  <c r="C40" i="8" s="1"/>
  <c r="R269" i="4"/>
  <c r="R270" i="4"/>
  <c r="R271" i="4"/>
  <c r="R272" i="4" s="1"/>
  <c r="R258" i="4"/>
  <c r="R260" i="4" s="1"/>
  <c r="C45" i="8"/>
  <c r="B8" i="10"/>
  <c r="R287" i="4"/>
  <c r="B287" i="4"/>
  <c r="B6" i="10"/>
  <c r="AD3" i="10"/>
  <c r="D7" i="8"/>
  <c r="F1" i="9"/>
  <c r="D1" i="5"/>
  <c r="B285" i="4"/>
  <c r="B286" i="4"/>
  <c r="K242" i="4"/>
  <c r="C40" i="5"/>
  <c r="R246" i="4" s="1"/>
  <c r="C62" i="5"/>
  <c r="R248" i="4" s="1"/>
  <c r="P215" i="4"/>
  <c r="P214" i="4"/>
  <c r="P213" i="4"/>
  <c r="P212" i="4"/>
  <c r="R253" i="4"/>
  <c r="V65" i="10"/>
  <c r="K310" i="4"/>
  <c r="K305" i="4"/>
  <c r="V66" i="10"/>
  <c r="V47" i="10"/>
  <c r="B290" i="4"/>
  <c r="B289" i="4"/>
  <c r="AC90" i="10"/>
  <c r="AC87" i="10"/>
  <c r="G87" i="4"/>
  <c r="B2" i="10"/>
  <c r="R290" i="4"/>
  <c r="R289" i="4"/>
  <c r="C144" i="5"/>
  <c r="R291" i="4" s="1"/>
  <c r="B2" i="5"/>
  <c r="P242" i="4"/>
  <c r="P241" i="4"/>
  <c r="P240" i="4"/>
  <c r="P239" i="4"/>
  <c r="E433" i="4"/>
  <c r="E432" i="4"/>
  <c r="E431" i="4"/>
  <c r="E430" i="4"/>
  <c r="R286" i="4"/>
  <c r="R285" i="4"/>
  <c r="R284" i="4"/>
  <c r="R283" i="4"/>
  <c r="R282" i="4"/>
  <c r="R281" i="4"/>
  <c r="R280" i="4"/>
  <c r="R279" i="4"/>
  <c r="R278" i="4"/>
  <c r="V64" i="10"/>
  <c r="V63" i="10"/>
  <c r="V62" i="10"/>
  <c r="V61" i="10"/>
  <c r="V60" i="10"/>
  <c r="V59" i="10"/>
  <c r="V58" i="10"/>
  <c r="V57" i="10"/>
  <c r="V56" i="10"/>
  <c r="V67" i="10" s="1"/>
  <c r="V55" i="10"/>
  <c r="V46" i="10"/>
  <c r="V45" i="10"/>
  <c r="V44" i="10"/>
  <c r="V43" i="10"/>
  <c r="V42" i="10"/>
  <c r="V41" i="10"/>
  <c r="V40" i="10"/>
  <c r="V39" i="10"/>
  <c r="V38" i="10"/>
  <c r="V37" i="10"/>
  <c r="V48" i="10" s="1"/>
  <c r="B6" i="8"/>
  <c r="B2" i="8"/>
  <c r="B2" i="9"/>
  <c r="B6" i="9"/>
  <c r="B5" i="5"/>
  <c r="B8" i="5"/>
  <c r="B11" i="8"/>
  <c r="B11" i="9"/>
  <c r="B11" i="5"/>
  <c r="B9" i="8"/>
  <c r="B9" i="9"/>
  <c r="P253" i="4"/>
  <c r="N254" i="4"/>
  <c r="M254" i="4"/>
  <c r="L254" i="4"/>
  <c r="K254" i="4"/>
  <c r="P252" i="4"/>
  <c r="P247" i="4"/>
  <c r="P248" i="4"/>
  <c r="P249" i="4"/>
  <c r="P250" i="4"/>
  <c r="P251" i="4"/>
  <c r="P246" i="4"/>
  <c r="C124" i="5"/>
  <c r="C92" i="5"/>
  <c r="R251" i="4" s="1"/>
  <c r="C82" i="5"/>
  <c r="R250" i="4"/>
  <c r="C72" i="5"/>
  <c r="R249" i="4" s="1"/>
  <c r="C121" i="5"/>
  <c r="C18" i="8" s="1"/>
  <c r="R252" i="4"/>
  <c r="C122" i="5"/>
  <c r="C19" i="8"/>
  <c r="C123" i="5"/>
  <c r="C20" i="8" s="1"/>
  <c r="C31" i="8"/>
  <c r="C44" i="8"/>
  <c r="C46" i="8" s="1"/>
  <c r="V69" i="10" l="1"/>
  <c r="V71" i="10" s="1"/>
  <c r="P219" i="4"/>
  <c r="C120" i="5"/>
  <c r="C17" i="8" s="1"/>
  <c r="P254" i="4"/>
  <c r="E434" i="4"/>
  <c r="C47" i="8"/>
  <c r="C118" i="5"/>
  <c r="C15" i="8" s="1"/>
  <c r="R254" i="4"/>
  <c r="L435" i="4" s="1"/>
  <c r="M260" i="4"/>
  <c r="P260" i="4"/>
  <c r="C21" i="8"/>
  <c r="C22" i="8" s="1"/>
  <c r="C126" i="5"/>
  <c r="K296" i="4" l="1"/>
  <c r="L433" i="4"/>
  <c r="G85" i="4"/>
  <c r="P83" i="4" s="1"/>
  <c r="C39" i="8"/>
  <c r="C41" i="8" s="1"/>
  <c r="R264" i="4"/>
  <c r="C24" i="8"/>
  <c r="K260" i="4"/>
  <c r="L260" i="4"/>
  <c r="N260" i="4" s="1"/>
  <c r="R266" i="4" l="1"/>
  <c r="C51" i="8"/>
  <c r="C42" i="8"/>
  <c r="C49" i="8" s="1"/>
  <c r="C54" i="8" s="1"/>
  <c r="R273" i="4" l="1"/>
  <c r="G84" i="4" s="1"/>
  <c r="P82" i="4" s="1"/>
  <c r="R267" i="4"/>
  <c r="R274" i="4" s="1"/>
  <c r="L430" i="4" l="1"/>
  <c r="L431" i="4" s="1"/>
  <c r="P274" i="4"/>
  <c r="K274" i="4" l="1"/>
  <c r="M274" i="4"/>
  <c r="L274" i="4"/>
  <c r="L296" i="4"/>
  <c r="N274" i="4" l="1"/>
  <c r="G86" i="4"/>
  <c r="K315" i="4"/>
  <c r="K317" i="4" s="1"/>
</calcChain>
</file>

<file path=xl/sharedStrings.xml><?xml version="1.0" encoding="utf-8"?>
<sst xmlns="http://schemas.openxmlformats.org/spreadsheetml/2006/main" count="810" uniqueCount="604">
  <si>
    <t>Fördergeber</t>
  </si>
  <si>
    <t>Förderhöhe</t>
  </si>
  <si>
    <t>Ort, Datum</t>
  </si>
  <si>
    <t>Rechtsverbindliche Unterschrift</t>
  </si>
  <si>
    <t>Stempel</t>
  </si>
  <si>
    <t>Kumulation von Zuwendungen, weitere Förderungen</t>
  </si>
  <si>
    <t>Wenn ja, bitte erläutern (Zeitpunkt, Höhe der Zuwendung, öffentliche Stelle, Förderprogramm)</t>
  </si>
  <si>
    <t>Durchführungszeitraum</t>
  </si>
  <si>
    <t>von</t>
  </si>
  <si>
    <t>bis</t>
  </si>
  <si>
    <t>Ja</t>
  </si>
  <si>
    <t>Nein</t>
  </si>
  <si>
    <t>1.8</t>
  </si>
  <si>
    <t>1.7</t>
  </si>
  <si>
    <t>An das</t>
  </si>
  <si>
    <t>Eingangsstempel</t>
  </si>
  <si>
    <t>Name:</t>
  </si>
  <si>
    <t>PLZ, Ort:</t>
  </si>
  <si>
    <t>Ort der Umsetzung der Maßnahme</t>
  </si>
  <si>
    <t>Rechtsform des Antragstellers:</t>
  </si>
  <si>
    <t>Vorname:</t>
  </si>
  <si>
    <t>Telefax:</t>
  </si>
  <si>
    <t>E-Mail-Adresse:</t>
  </si>
  <si>
    <t>Bankverbindung</t>
  </si>
  <si>
    <t>Konto-Inhaber</t>
  </si>
  <si>
    <t>Straße, Hausnr.:</t>
  </si>
  <si>
    <t>PLZ, Ort des Kreditinstituts</t>
  </si>
  <si>
    <t>Bitte machen Sie nähere Angaben zur Rechtsform des Antragstellers:</t>
  </si>
  <si>
    <t>Bereich/ Abteilung/Funktion:</t>
  </si>
  <si>
    <t>Telefon (mit Vorwahl):</t>
  </si>
  <si>
    <t>Internet:</t>
  </si>
  <si>
    <t>1.1</t>
  </si>
  <si>
    <t>1.2</t>
  </si>
  <si>
    <t>1.3</t>
  </si>
  <si>
    <t>1.4</t>
  </si>
  <si>
    <t>1.5</t>
  </si>
  <si>
    <t>1.6</t>
  </si>
  <si>
    <t>1.9</t>
  </si>
  <si>
    <t>Sonstige Körperschaft des öffentlichen Rechts</t>
  </si>
  <si>
    <t>Sonstige Anstalt des öffentlichen Rechts</t>
  </si>
  <si>
    <r>
      <t xml:space="preserve">Eigengesellschaft </t>
    </r>
    <r>
      <rPr>
        <sz val="8"/>
        <rFont val="Arial"/>
        <family val="2"/>
      </rPr>
      <t>kommunaler Gebietskörperschaften</t>
    </r>
  </si>
  <si>
    <t xml:space="preserve">Unternehmen gewerblicher Wirtschaft </t>
  </si>
  <si>
    <t>Zu folgenden Gliederungspunkten sind Angaben erforderlich:</t>
  </si>
  <si>
    <t>Zeichnungen, Skizzen, Pläne und dergleichen</t>
  </si>
  <si>
    <t>Arbeitsplan</t>
  </si>
  <si>
    <t>Projektziel</t>
  </si>
  <si>
    <t>Energie- und Ressourceneffizienz</t>
  </si>
  <si>
    <t>Kosteneffizienz</t>
  </si>
  <si>
    <t>Qualität der Planung, Qualitätssicherung der Umsetzung</t>
  </si>
  <si>
    <t>Vorbildfunktion</t>
  </si>
  <si>
    <t>Sitz in Baden-Württemberg</t>
  </si>
  <si>
    <r>
      <t xml:space="preserve">Mehrheitsgesellschafter </t>
    </r>
    <r>
      <rPr>
        <sz val="8"/>
        <rFont val="Arial"/>
        <family val="2"/>
      </rPr>
      <t>(Name, Rechtsform, Anteil in %)</t>
    </r>
  </si>
  <si>
    <t>3.1</t>
  </si>
  <si>
    <t>3.2</t>
  </si>
  <si>
    <t>3.3</t>
  </si>
  <si>
    <t>4.1</t>
  </si>
  <si>
    <t>4.2</t>
  </si>
  <si>
    <t>Aktenzeichen</t>
  </si>
  <si>
    <t xml:space="preserve">Unterlagen zum Antrag: </t>
  </si>
  <si>
    <r>
      <t xml:space="preserve">Kurzbezeichnung
</t>
    </r>
    <r>
      <rPr>
        <sz val="8"/>
        <rFont val="Arial"/>
        <family val="2"/>
      </rPr>
      <t>(für Veröffentlichung max. 20 Zeichen)</t>
    </r>
  </si>
  <si>
    <r>
      <t>Bezeichnung der Maßnahme</t>
    </r>
    <r>
      <rPr>
        <sz val="12"/>
        <rFont val="Arial"/>
        <family val="2"/>
      </rPr>
      <t xml:space="preserve"> (ausführlich)</t>
    </r>
  </si>
  <si>
    <t>Kostenplan:</t>
  </si>
  <si>
    <t>Maßnahmenbeschreibung</t>
  </si>
  <si>
    <t>(Rechtsform und Mehrheitsgesellschafter (Name, Anteil in %))</t>
  </si>
  <si>
    <t>ODER</t>
  </si>
  <si>
    <r>
      <t xml:space="preserve">Gemeindeverband / Zweckverband </t>
    </r>
    <r>
      <rPr>
        <sz val="8"/>
        <rFont val="Arial"/>
        <family val="2"/>
      </rPr>
      <t>(Bitte Verbandsatzung beifügen.)</t>
    </r>
  </si>
  <si>
    <t xml:space="preserve">Ausgeschlossen von der Antragstellung sind: </t>
  </si>
  <si>
    <t>2.3</t>
  </si>
  <si>
    <t>2.1</t>
  </si>
  <si>
    <t>2.2</t>
  </si>
  <si>
    <t>2.4</t>
  </si>
  <si>
    <t>2.5</t>
  </si>
  <si>
    <t>2.6</t>
  </si>
  <si>
    <t>2.7</t>
  </si>
  <si>
    <t>2.8</t>
  </si>
  <si>
    <t>2.9</t>
  </si>
  <si>
    <t>2.10</t>
  </si>
  <si>
    <t>2.11</t>
  </si>
  <si>
    <t xml:space="preserve">a </t>
  </si>
  <si>
    <t xml:space="preserve">b </t>
  </si>
  <si>
    <t xml:space="preserve">c </t>
  </si>
  <si>
    <t xml:space="preserve">für Unternehmen gewerblicher Wirtschaft </t>
  </si>
  <si>
    <t>%</t>
  </si>
  <si>
    <t>Investitionskosten Biogasleitungen</t>
  </si>
  <si>
    <t>Zwischensumme Investitionskosten Wärmepumpe-Anlage</t>
  </si>
  <si>
    <t>Zwischensumme Fremdfinanzierung: öffentliche Zuschüsse</t>
  </si>
  <si>
    <t>▪ Tiefbauarbeiten</t>
  </si>
  <si>
    <t>▪ Entwässerung</t>
  </si>
  <si>
    <t>▪ Pumpen</t>
  </si>
  <si>
    <t xml:space="preserve">▪ </t>
  </si>
  <si>
    <t>▪ Brennstofflagerung und -zufuhr</t>
  </si>
  <si>
    <t>▪ Abgasanlage</t>
  </si>
  <si>
    <t>▪ Rauchgasreinigung</t>
  </si>
  <si>
    <r>
      <rPr>
        <sz val="12"/>
        <rFont val="Arial"/>
        <family val="2"/>
      </rPr>
      <t xml:space="preserve">  </t>
    </r>
    <r>
      <rPr>
        <u/>
        <sz val="12"/>
        <rFont val="Arial"/>
        <family val="2"/>
      </rPr>
      <t>Sonstige Kosten</t>
    </r>
  </si>
  <si>
    <t>▪ Wärmequellenanlage</t>
  </si>
  <si>
    <t>▪ Pufferspeicher</t>
  </si>
  <si>
    <t>▪ Einbindung Pufferspeicher</t>
  </si>
  <si>
    <t>▪ Tiefbau</t>
  </si>
  <si>
    <t>▪ Heizzentrale</t>
  </si>
  <si>
    <t>▪ Öltank</t>
  </si>
  <si>
    <t xml:space="preserve">▪ Investitionskosten Biogasleitungen </t>
  </si>
  <si>
    <t>▪ Investitionskosten Biomasse-Feuerungsanlage</t>
  </si>
  <si>
    <t>▪ Investitionskosten Wärmepumpen-Anlage</t>
  </si>
  <si>
    <t>▪ Investitionskosten Solarthermie-Anlage</t>
  </si>
  <si>
    <t>▪ Investitionskosten Auskopplung und Einbindung Abwärme</t>
  </si>
  <si>
    <t>▪ Investitionskosten Wärmespeicherung</t>
  </si>
  <si>
    <t>▪ Investitionskosten Wärmenetz</t>
  </si>
  <si>
    <t>Biomassekessel</t>
  </si>
  <si>
    <t>Wärmepumpe</t>
  </si>
  <si>
    <t>Solarthermie</t>
  </si>
  <si>
    <t>kW</t>
  </si>
  <si>
    <t>m</t>
  </si>
  <si>
    <t>m³</t>
  </si>
  <si>
    <t>Biomasse-KWK</t>
  </si>
  <si>
    <t>Zwischensumme Investitionskosten Biogasleitungen</t>
  </si>
  <si>
    <t>Zwischensumme Investitionskosten Biomasse-Feuerungsanlage</t>
  </si>
  <si>
    <t>Zwischensumme Investitionskosten Solarthermie-Anlage</t>
  </si>
  <si>
    <t>Betrag in €</t>
  </si>
  <si>
    <t>aus Kombinationen der oben genannten Quellen</t>
  </si>
  <si>
    <t>3.2.1</t>
  </si>
  <si>
    <t>3.2.2</t>
  </si>
  <si>
    <t xml:space="preserve">1. </t>
  </si>
  <si>
    <t xml:space="preserve"> 2.1</t>
  </si>
  <si>
    <t xml:space="preserve"> 2.3</t>
  </si>
  <si>
    <t xml:space="preserve"> 2.4</t>
  </si>
  <si>
    <t>2.</t>
  </si>
  <si>
    <t>Investitionskosten für Wärmeerzeugung</t>
  </si>
  <si>
    <r>
      <t>Länge Biogasleitung</t>
    </r>
    <r>
      <rPr>
        <sz val="10"/>
        <color indexed="15"/>
        <rFont val="Arial"/>
        <family val="2"/>
      </rPr>
      <t>:</t>
    </r>
  </si>
  <si>
    <r>
      <t>Länge Wärmenetz gesamt</t>
    </r>
    <r>
      <rPr>
        <sz val="10"/>
        <color indexed="15"/>
        <rFont val="Arial"/>
        <family val="2"/>
      </rPr>
      <t>:</t>
    </r>
  </si>
  <si>
    <r>
      <t>Größe Pufferspeicher</t>
    </r>
    <r>
      <rPr>
        <sz val="10"/>
        <color indexed="15"/>
        <rFont val="Arial"/>
        <family val="2"/>
      </rPr>
      <t>:</t>
    </r>
  </si>
  <si>
    <r>
      <t>Anzahl Übergabestationen</t>
    </r>
    <r>
      <rPr>
        <sz val="10"/>
        <color indexed="15"/>
        <rFont val="Arial"/>
        <family val="2"/>
      </rPr>
      <t>:</t>
    </r>
  </si>
  <si>
    <t xml:space="preserve"> 2.5</t>
  </si>
  <si>
    <t>3.</t>
  </si>
  <si>
    <t>4.</t>
  </si>
  <si>
    <t>5.</t>
  </si>
  <si>
    <t>6.</t>
  </si>
  <si>
    <t>▪ Investitionskosten Biogasleitungen (Nr. 2.1)</t>
  </si>
  <si>
    <t>▪ Investitionskosten Biomasse-Feuerungsanlage (Nr. 2.2)</t>
  </si>
  <si>
    <t>Gemeinde / Stadt</t>
  </si>
  <si>
    <t>Landkreis</t>
  </si>
  <si>
    <t>Kosten- und Finanzierungsplan</t>
  </si>
  <si>
    <r>
      <rPr>
        <b/>
        <u/>
        <sz val="12"/>
        <rFont val="Arial"/>
        <family val="2"/>
      </rPr>
      <t>nicht</t>
    </r>
    <r>
      <rPr>
        <b/>
        <sz val="12"/>
        <rFont val="Arial"/>
        <family val="2"/>
      </rPr>
      <t xml:space="preserve"> zuwendungsfähige Kosten:</t>
    </r>
  </si>
  <si>
    <t>Übertrag Summe aus Anlage 1</t>
  </si>
  <si>
    <t>▪ Eigenleistungen</t>
  </si>
  <si>
    <t>▪ fossiler Heizkessel</t>
  </si>
  <si>
    <t>▪ Grundstückskosten</t>
  </si>
  <si>
    <t xml:space="preserve">▪ Kosten für Genehmigungen </t>
  </si>
  <si>
    <t>▪ Notarkosten</t>
  </si>
  <si>
    <r>
      <t xml:space="preserve">▪ Sonstige </t>
    </r>
    <r>
      <rPr>
        <b/>
        <u/>
        <sz val="12"/>
        <rFont val="Arial"/>
        <family val="2"/>
      </rPr>
      <t>nicht</t>
    </r>
    <r>
      <rPr>
        <b/>
        <sz val="12"/>
        <rFont val="Arial"/>
        <family val="2"/>
      </rPr>
      <t xml:space="preserve"> zuwendungsfähige Kosten:</t>
    </r>
  </si>
  <si>
    <r>
      <t xml:space="preserve">Summe </t>
    </r>
    <r>
      <rPr>
        <b/>
        <u/>
        <sz val="12"/>
        <rFont val="Arial"/>
        <family val="2"/>
      </rPr>
      <t>nicht</t>
    </r>
    <r>
      <rPr>
        <b/>
        <sz val="12"/>
        <rFont val="Arial"/>
        <family val="2"/>
      </rPr>
      <t xml:space="preserve"> zuwendungsfähige Kosten</t>
    </r>
  </si>
  <si>
    <t>Summe in €</t>
  </si>
  <si>
    <t>Anlage 1: Investitionskosten beantragtes Projekt</t>
  </si>
  <si>
    <t>Kurzbezeichnung Projekt</t>
  </si>
  <si>
    <t>Anlage 2: Investitionskosten Vergleichsinvestition</t>
  </si>
  <si>
    <t>Name Antragsteller</t>
  </si>
  <si>
    <t>Bitte machen Sie Angaben zu den geplanten Maßnahmen:</t>
  </si>
  <si>
    <t>Heizleistung erneuerbare Energien :</t>
  </si>
  <si>
    <t>Heizleistung fossile Energien:</t>
  </si>
  <si>
    <t xml:space="preserve"> 2.2</t>
  </si>
  <si>
    <t>Investitionskosten Wärmenetz</t>
  </si>
  <si>
    <t>▪ Rohrleitungen</t>
  </si>
  <si>
    <t>▪ Übergabestationen</t>
  </si>
  <si>
    <t>▪ Kessel inkl. Einbindung</t>
  </si>
  <si>
    <t>▪ Einbindung ins Wärmenetz</t>
  </si>
  <si>
    <t>▪ Effiziente Wärmepumpe</t>
  </si>
  <si>
    <t>▪ Einbindung in das Wärmenetz</t>
  </si>
  <si>
    <t xml:space="preserve">Zwischensumme Investitionskosten Auskopplung und Einbindung Abwärme </t>
  </si>
  <si>
    <t>Summe Investitionskosten Vergleichsinvestition:</t>
  </si>
  <si>
    <r>
      <rPr>
        <sz val="12"/>
        <rFont val="Verdana"/>
        <family val="2"/>
      </rPr>
      <t>▪</t>
    </r>
    <r>
      <rPr>
        <sz val="12"/>
        <rFont val="Arial"/>
        <family val="2"/>
      </rPr>
      <t xml:space="preserve"> Rohrleitungen für unaufbereitetes Biogas</t>
    </r>
  </si>
  <si>
    <t xml:space="preserve">7. </t>
  </si>
  <si>
    <t>*Alternativ zur Bestätigung durch den Planer kann dem Antrag ein Angebot der Vergleichsinvestition beigefügt werden.</t>
  </si>
  <si>
    <t>Investitionskosten Wärmespeicher</t>
  </si>
  <si>
    <t>▪ Kosten für Genehmigungen</t>
  </si>
  <si>
    <t>Summe der Gesamtkosten</t>
  </si>
  <si>
    <t>Kosten für Planungs- und Nebenanlagen</t>
  </si>
  <si>
    <r>
      <rPr>
        <sz val="12"/>
        <rFont val="Arial"/>
        <family val="2"/>
      </rPr>
      <t xml:space="preserve">▪ </t>
    </r>
    <r>
      <rPr>
        <u/>
        <sz val="12"/>
        <rFont val="Arial"/>
        <family val="2"/>
      </rPr>
      <t>Sonstige Kosten</t>
    </r>
  </si>
  <si>
    <r>
      <rPr>
        <i/>
        <u/>
        <sz val="12"/>
        <rFont val="Arial"/>
        <family val="2"/>
      </rPr>
      <t>Hinweise</t>
    </r>
    <r>
      <rPr>
        <i/>
        <sz val="12"/>
        <rFont val="Arial"/>
        <family val="2"/>
      </rPr>
      <t>:</t>
    </r>
  </si>
  <si>
    <t>2. Unternehmen, die einer Rückforderungsanordnung aufgrund einer früheren Kommissionsentscheidung zur Feststellung der Rechtswidrigkeit und Unvereinbarkeit einer Beihilfe mit dem 
   Gemeinsamen Markt nicht Folge geleistet haben.</t>
  </si>
  <si>
    <t>▪ Kosten für Planung und Nebenanlagen</t>
  </si>
  <si>
    <t>Zwischensumme Kosten für Planung und Nebenanlagen</t>
  </si>
  <si>
    <r>
      <t xml:space="preserve">Investitionskosten Biomasse-Feuerungsanlagen
</t>
    </r>
    <r>
      <rPr>
        <sz val="10"/>
        <rFont val="Arial"/>
        <family val="2"/>
      </rPr>
      <t>(auch Komponenten zur Brennstofflagerung und -aufbereitung; Systeme zur Anlagenbeschickung)</t>
    </r>
  </si>
  <si>
    <t>Investitionskosten Wärmepumpe-Anlage</t>
  </si>
  <si>
    <t>Zwischensumme Investitionskosten Wärmespeicher</t>
  </si>
  <si>
    <t>Zwischensumme Investitionskosten Wärmenetz</t>
  </si>
  <si>
    <t>zuwendungsfähige Kosten des Projekts</t>
  </si>
  <si>
    <t>Summe zuwendungsfähige Kosten des Projekts:</t>
  </si>
  <si>
    <t>nicht zuwendungsfähige Kosten des Projekts:</t>
  </si>
  <si>
    <r>
      <rPr>
        <i/>
        <u/>
        <sz val="12"/>
        <rFont val="Arial"/>
        <family val="2"/>
      </rPr>
      <t>Hinweis</t>
    </r>
    <r>
      <rPr>
        <i/>
        <sz val="12"/>
        <rFont val="Arial"/>
        <family val="2"/>
      </rPr>
      <t xml:space="preserve">: Falls </t>
    </r>
    <r>
      <rPr>
        <b/>
        <i/>
        <sz val="12"/>
        <rFont val="Arial"/>
        <family val="2"/>
      </rPr>
      <t>vorsteuerabzugsberechtigt</t>
    </r>
    <r>
      <rPr>
        <i/>
        <sz val="12"/>
        <rFont val="Arial"/>
        <family val="2"/>
      </rPr>
      <t>, sind die Nettobeträge einzutragen</t>
    </r>
  </si>
  <si>
    <t>Investitionsförderung zur Errichtung oder Erweiterung von energieeffizienten Wärmenetzen</t>
  </si>
  <si>
    <t>Name und Anschrift der einreichenden Institution / Firma / Träger</t>
  </si>
  <si>
    <t>IBAN:</t>
  </si>
  <si>
    <t>BIC:</t>
  </si>
  <si>
    <t>Name Kreditinstitut</t>
  </si>
  <si>
    <t>Ist der Antragsteller zum Abzug der Vorsteuer lt. §15 UStG berechtigt?</t>
  </si>
  <si>
    <t>Zwischensumme Eigenmittel des Antragstellers</t>
  </si>
  <si>
    <t>5.1</t>
  </si>
  <si>
    <t>5.2</t>
  </si>
  <si>
    <t>5.3</t>
  </si>
  <si>
    <t>5.4</t>
  </si>
  <si>
    <t>5.5</t>
  </si>
  <si>
    <t>5.6</t>
  </si>
  <si>
    <t>5.7</t>
  </si>
  <si>
    <t>5.8</t>
  </si>
  <si>
    <t>5.9</t>
  </si>
  <si>
    <t>5.10</t>
  </si>
  <si>
    <t>5.11</t>
  </si>
  <si>
    <t>5.12</t>
  </si>
  <si>
    <t>5.13</t>
  </si>
  <si>
    <t>5.14</t>
  </si>
  <si>
    <t>X</t>
  </si>
  <si>
    <t>Ich als rechtsverbindlicher Unterzeichner bzw. Antragsteller:</t>
  </si>
  <si>
    <t>bestätige die Richtigkeit und Vollständigkeit der vorstehenden und in den Anlagen zu diesem Antrag gemachten Angaben. Es ist mir bekannt, dass falsche Angaben die Rückforderung des bewilligten Zuschusses zur Folge haben können.</t>
  </si>
  <si>
    <t>bestätige, dass der Antragsteller zum Vorsteuerabzug gem. § 15 UStG berechtigt ist.</t>
  </si>
  <si>
    <t xml:space="preserve">bestätige, dass der Antragsteller in den letzten drei Jahren keine „De-minimis“-Beihilfen erhalten hat. 
</t>
  </si>
  <si>
    <t xml:space="preserve">Bei Fragen zum Ausfüllen  des Antrags kontaktieren Sie bitte den Projektträger PTKA-BWP </t>
  </si>
  <si>
    <r>
      <t>Beantragte Zuschüsse aus Landesmitteln:</t>
    </r>
    <r>
      <rPr>
        <sz val="12"/>
        <rFont val="Arial"/>
        <family val="2"/>
      </rPr>
      <t xml:space="preserve"> </t>
    </r>
  </si>
  <si>
    <t xml:space="preserve">bestätige, dass die vorstehenden Angaben und hierzu beigefügte Anlagen des Antrags für die Bewilligung und Gewährung, Rückforderung, Weitergewährung oder das Bestehen der Finanzhilfe subventionserheblich im Sinne von § 264 Strafgesetzbuch sind. Mir ist auch bekannt, dass eine Verwendung der Zuwendung nur im Sinne des Förderzwecks verwendet werden darf. Eine davon abweichende Verwendung der Zuwendung wird nach § 264 Strafgesetzbuch als Subventionsbetrug geahndet. </t>
  </si>
  <si>
    <t>bestätige, dass eine Entstellung oder Unterdrückung dieser Tatsachen ggf. als Betrug im Sinne des §263 StGB strafbar ist. Mir ist des Weiteren § 4 des Subventionsgesetzes vom 29.07.1976 (BGBl. I S. 2037) bekannt, wonach insbesondere Scheingeschäfte und Scheinhandlungen für die Bewilligung, Gewährung oder Rückforderung und Weitergewährung oder das Belassen einer Subvention oder eines Subventionsvorteils unerheblich sind. Das bedeutet, dass für die Beurteilung der tatsächlich gewollte Sachverhalt maßgeblich ist.</t>
  </si>
  <si>
    <t>stimme zu, dass das Umweltministerium Baden-Württemberg als Fördergeber jederzeit berechtigt ist, selbst oder durch von ihm beauftragte Dritte die Ordnungsmäßigkeit der Projektdurchführung zu prüfen. Das beinhaltet, im Einzelfall auch die betreffenden Projektakten beim Zuwendungsempfänger einzusehen.</t>
  </si>
  <si>
    <t xml:space="preserve">stimme zu, dass falls eine Evaluierung des Förderprogramms stattfinden sollte, meinerseits grundsätzlich die Bereitschaft besteht, mit den Beauftragten des Ministeriums zusammenzuarbeiten, um eine Wirksamkeit der Fördermaßnahme festzustellen.  </t>
  </si>
  <si>
    <t>Bitte beachten: Die Unterschrift darf nur von Personen vorgenommen werden, die von der jeweiligen Firmenorganisation gesetzlich autorisiert sind. Bei Firmen sind dies in der Regel Personen, die Prokura besitzen und im Handelsregister eingetragen sind. Sollten andere Personen autorisiert worden sein, bitte die Handlungsvollmacht hierfür mit einreichen.</t>
  </si>
  <si>
    <r>
      <t>Investitionskosten Solarthermie-Anlage (</t>
    </r>
    <r>
      <rPr>
        <sz val="10"/>
        <rFont val="Arial"/>
        <family val="2"/>
      </rPr>
      <t>z.B. Kollektorflächen mit dazugehörenden Komponenten; Einbindung der solarthermischen Anlagen in die Heizungsanlage)</t>
    </r>
  </si>
  <si>
    <t xml:space="preserve">1. Bitte belegen Sie die Berechnung der Vergleichsinvestition durch den Planer oder durch Vorlage eines entsprechenden Angebots der Vergleichsinvestition. </t>
  </si>
  <si>
    <r>
      <t xml:space="preserve">2. Falls </t>
    </r>
    <r>
      <rPr>
        <b/>
        <i/>
        <sz val="12"/>
        <rFont val="Arial"/>
        <family val="2"/>
      </rPr>
      <t>vorsteuerabzugsberechtigt</t>
    </r>
    <r>
      <rPr>
        <i/>
        <sz val="12"/>
        <rFont val="Arial"/>
        <family val="2"/>
      </rPr>
      <t xml:space="preserve">, sind die Nettobeträge zu kalkulieren </t>
    </r>
  </si>
  <si>
    <t>Anlage 3: Vergleichsberechnung</t>
  </si>
  <si>
    <t>Projektträger PTKA-BWP</t>
  </si>
  <si>
    <t>Karlsruher Institut für Technologie (KIT)</t>
  </si>
  <si>
    <t>76344 Eggenstein-Leopoldshafen</t>
  </si>
  <si>
    <t>Hermann-von-Helmholtz-Platz 1 / Geb. 438</t>
  </si>
  <si>
    <t>Bitte denken Sie daran, die Anhänge sowie weitere relevante Dokumente ebenfalls auszudrucken und dem Antrag beizulegen.</t>
  </si>
  <si>
    <t>Frauen</t>
  </si>
  <si>
    <t>Männer</t>
  </si>
  <si>
    <t>Unternehmensgröße</t>
  </si>
  <si>
    <t>Bitte geben Sie an, unter welche der nachfolgenden Größenklassen Ihr Unternehmen einschl. verbundener Unternehmen fällt.</t>
  </si>
  <si>
    <r>
      <t xml:space="preserve">Mitarbeiter/innen
</t>
    </r>
    <r>
      <rPr>
        <b/>
        <sz val="8"/>
        <rFont val="Arial"/>
        <family val="2"/>
      </rPr>
      <t>(in Vollzeitäquivalenten ohne Auszubildende)</t>
    </r>
  </si>
  <si>
    <t>Jahresumsatz    oder</t>
  </si>
  <si>
    <t>Bilanzsumme</t>
  </si>
  <si>
    <t>Kleinstunternehmen</t>
  </si>
  <si>
    <t>weniger als 10</t>
  </si>
  <si>
    <t>≤ 2 Mio. €</t>
  </si>
  <si>
    <t>Kleines Unternehmen</t>
  </si>
  <si>
    <t>weniger als 50</t>
  </si>
  <si>
    <t>≤ 10 Mio. €</t>
  </si>
  <si>
    <t>Mittleres Unternehmen</t>
  </si>
  <si>
    <t>weniger als 250</t>
  </si>
  <si>
    <t>≤ 50 Mio. €</t>
  </si>
  <si>
    <t>≤ 43 Mio. €</t>
  </si>
  <si>
    <t>Berechnung:</t>
  </si>
  <si>
    <t>A x B /1000 = C</t>
  </si>
  <si>
    <t>Strom</t>
  </si>
  <si>
    <t>A</t>
  </si>
  <si>
    <t>B</t>
  </si>
  <si>
    <t>C</t>
  </si>
  <si>
    <t>Gewinnung aus:</t>
  </si>
  <si>
    <t xml:space="preserve">Produzierte Menge pro Jahr </t>
  </si>
  <si>
    <t>Vermeidungs-faktor*</t>
  </si>
  <si>
    <t>vermiedene Emissionen</t>
  </si>
  <si>
    <t>Einheit</t>
  </si>
  <si>
    <t>MWh</t>
  </si>
  <si>
    <t>t</t>
  </si>
  <si>
    <t>Wasser</t>
  </si>
  <si>
    <t>Wind</t>
  </si>
  <si>
    <t>Photovoltaik</t>
  </si>
  <si>
    <t>biogene Festbrennstoffe</t>
  </si>
  <si>
    <t>Flüssige Biomasse</t>
  </si>
  <si>
    <t>Biogas</t>
  </si>
  <si>
    <t>Klärgas</t>
  </si>
  <si>
    <t>Deponiegas</t>
  </si>
  <si>
    <t>biogener Anteil des Abfalls</t>
  </si>
  <si>
    <t>Geothermie</t>
  </si>
  <si>
    <t>Summe S</t>
  </si>
  <si>
    <t>Wärme</t>
  </si>
  <si>
    <t>eingesetzte Energieträger:</t>
  </si>
  <si>
    <t>Produzierte Menge pro Jahr (Endenergie)</t>
  </si>
  <si>
    <t>flüssige Biomasse (Industrie)</t>
  </si>
  <si>
    <t>tiefe Geothermie</t>
  </si>
  <si>
    <t>Summe W</t>
  </si>
  <si>
    <t>pauschale Laufzeit der Anlage in Jahren</t>
  </si>
  <si>
    <t>Arbeitsplatzwirkungen - Schaffung neuer und Sicherung bestehender Arbeitsplätze am Investitionsort</t>
  </si>
  <si>
    <r>
      <t>einschließlich:</t>
    </r>
    <r>
      <rPr>
        <sz val="10"/>
        <rFont val="Arial"/>
        <family val="2"/>
      </rPr>
      <t xml:space="preserve"> Gründer- oder Übernehmer/innen, Minijobs, Auszubildende</t>
    </r>
  </si>
  <si>
    <r>
      <t>ohne:</t>
    </r>
    <r>
      <rPr>
        <sz val="10"/>
        <rFont val="Arial"/>
        <family val="2"/>
      </rPr>
      <t xml:space="preserve"> Leiharbeiter/innen, Praktikanten/innen, Zivildienstleistende</t>
    </r>
  </si>
  <si>
    <t>Bitte verwenden Sie für die Berechnung der Vollzeitäquivalente folgende Vorgaben:</t>
  </si>
  <si>
    <r>
      <t>Vollzeitbeschäftigte</t>
    </r>
    <r>
      <rPr>
        <sz val="10"/>
        <rFont val="Arial"/>
        <family val="2"/>
      </rPr>
      <t xml:space="preserve"> = 1 Vollzeitäquivalent</t>
    </r>
  </si>
  <si>
    <r>
      <t>Teilzeitbeschäftigte</t>
    </r>
    <r>
      <rPr>
        <sz val="10"/>
        <rFont val="Arial"/>
        <family val="2"/>
      </rPr>
      <t xml:space="preserve"> = Ansatz des entsprechenden Anteils am Vollzeitäquivalent</t>
    </r>
  </si>
  <si>
    <t>(z.B. Teilzeitbeschäftigte mit 80% der vollen tariflichen Arbeitszeit = 0,8 Vollzeitäquivalente)</t>
  </si>
  <si>
    <t>Insgesamt</t>
  </si>
  <si>
    <t>Bestehende (gesicherte) Arbeitsplätze</t>
  </si>
  <si>
    <t>zum Zeitpunkt der Antragstellung bestehende Arbeitsplätze</t>
  </si>
  <si>
    <t>Neue Arbeitsplätze</t>
  </si>
  <si>
    <t>durch das Vorhaben voraussichtlich zusätzlich entstehende Arbeitsplätze</t>
  </si>
  <si>
    <t>Datum</t>
  </si>
  <si>
    <t>Stempel und Unterschrift/en des/der Zuwendungsempfänger/s</t>
  </si>
  <si>
    <t>Sonstige (z.B. Genossenschaft, natürliche Person)</t>
  </si>
  <si>
    <t>Anzahl der beschäftigten Mitarbeiter zum Zeitpunkt der Beantragung bzw. Vorjahreswerte (in Vollzeitstellen ausgedrückt bzw. gerechnet)</t>
  </si>
  <si>
    <t>2.12</t>
  </si>
  <si>
    <t>Geplante Maßnahmen</t>
  </si>
  <si>
    <t>Die Wärme stammt zu mindestens 80%:</t>
  </si>
  <si>
    <t>d</t>
  </si>
  <si>
    <r>
      <t>Angaben zu Wärmeverlusten</t>
    </r>
    <r>
      <rPr>
        <sz val="12"/>
        <rFont val="Arial"/>
        <family val="2"/>
      </rPr>
      <t xml:space="preserve"> (ggf. gesonderte Blätter verwenden)</t>
    </r>
  </si>
  <si>
    <t>2.13</t>
  </si>
  <si>
    <t>3.2.3</t>
  </si>
  <si>
    <t>bestätige, dass der Antragsteller mit dem Projekt noch nicht begonnen hat und die Entscheidung über den Antrag abwartet. Wird eine Unbedenklichkeitsbescheinigung vorab benötigt, um z. B. genehmigungspflichtige Vorlaufarbeiten rechtzeitig zu beginnen, wird der Antragsteller dies im Falle des unmittelbaren Auftretens formlos und schriftlich als Brief beim zuständigen Projektträger rechtzeitig beantragen.</t>
  </si>
  <si>
    <t>bestätige, dass für dieses Vorhaben keine Fördermittel aus anderen Förderprogrammen des Landes eingeworben, zugesagt oder bereits gewährt werden.</t>
  </si>
  <si>
    <t xml:space="preserve">bestätige, dass der Antragsteller kein Unternehmen in Schwierigkeiten ist bzw. kein Insolvenzverfahren anhängig ist bzw. beantragt wurde. Es ist sichergestellt, dass die Geschäftsführung eigenständig entscheiden kann und eine uneingeschränkte Handlungsfähigkeit in finanzieller Hinsicht besteht.
</t>
  </si>
  <si>
    <t xml:space="preserve">bestätige, dass der Antragsteller keine Rückforderungsanordnung einer früheren Beihilfe durch die EU, oder nachgelagerte Behörden erhalten hat und dieser nicht nachgekommen ist. 
</t>
  </si>
  <si>
    <t>3.2.4</t>
  </si>
  <si>
    <t>Summe</t>
  </si>
  <si>
    <t>max. mögliche Zuwendungs-summe in €</t>
  </si>
  <si>
    <t>Bonus 1</t>
  </si>
  <si>
    <t>Bonus 2</t>
  </si>
  <si>
    <t>Bonus 3</t>
  </si>
  <si>
    <t>Bonus 4</t>
  </si>
  <si>
    <t>Maximale Fördersumme</t>
  </si>
  <si>
    <t xml:space="preserve">Abfrage Kosten </t>
  </si>
  <si>
    <t>20 % Anteil</t>
  </si>
  <si>
    <t>Investitionskosten Vergleichsinvestition (Erzeugungsanlagen)</t>
  </si>
  <si>
    <t>hocheffiziente KWK</t>
  </si>
  <si>
    <t>2.12 a</t>
  </si>
  <si>
    <t>2.12 b</t>
  </si>
  <si>
    <t>2.12 c</t>
  </si>
  <si>
    <t>2.12 d</t>
  </si>
  <si>
    <t>Berücksichtigung Bonus</t>
  </si>
  <si>
    <t>Zielvorgaben lt. VwV zur Einbindung Solarthermie wird erfüllt</t>
  </si>
  <si>
    <t>Zielvorgaben lt. VwV zur Einbindung Abwärmenutzung wird erfüllt</t>
  </si>
  <si>
    <t>maximale Fördersumme  lt. VwV (unter Vorbehalt)</t>
  </si>
  <si>
    <t>Nicht ausfüllen, wenn eine De-minimis-Beihilfe beantragt wird</t>
  </si>
  <si>
    <t>Umsatz</t>
  </si>
  <si>
    <t>Anzahl Mitarbeiter</t>
  </si>
  <si>
    <t>Bezugsjahr</t>
  </si>
  <si>
    <r>
      <t xml:space="preserve">Angaben zum Projektträger mit Angaben zu Leistungsfähigkeit und Erfahrung </t>
    </r>
    <r>
      <rPr>
        <sz val="12"/>
        <rFont val="Arial"/>
        <family val="2"/>
      </rPr>
      <t>(ggf. gesonderte Blätter verwenden)</t>
    </r>
  </si>
  <si>
    <t>ggf. Angaben zur Umsetzung eines bestehenden kommunalen Wärmeplans nach Ziffer 5.4.2 der VwV beifügen (Bestätigung der Kommune wird hier benötigt)</t>
  </si>
  <si>
    <t>aus erneuerbaren Energien,</t>
  </si>
  <si>
    <t>aus hocheffizienten KWK-Anlagen</t>
  </si>
  <si>
    <t>(Hinweis: Pflichtfeld, bei Verneinung liegt keine Antragsberechtigung vor)</t>
  </si>
  <si>
    <r>
      <t xml:space="preserve">Angaben zu Hausanschlüssen </t>
    </r>
    <r>
      <rPr>
        <sz val="12"/>
        <rFont val="Arial"/>
        <family val="2"/>
      </rPr>
      <t>(anzuschließende Gebäude ggf. gesonderte Blätter verwenden)</t>
    </r>
  </si>
  <si>
    <t>z.B. Excel oder MS-Projekt-Plan als Anhang beifügen. Hier nur auf Unterlagen verweisen bzw. nähere Anmerkungen machen, wenn kein Planungstool genutzt wird</t>
  </si>
  <si>
    <r>
      <t>Ggf. Angaben zur Bonusförderung "Einsatz Solarthermie" mit Planunterlagen</t>
    </r>
    <r>
      <rPr>
        <sz val="12"/>
        <rFont val="Arial"/>
        <family val="2"/>
      </rPr>
      <t xml:space="preserve"> (ggf. gesonderte Blätter verwenden)</t>
    </r>
  </si>
  <si>
    <r>
      <t>Ggf. Angaben zur Bonusförderung "Absenkung Rücklauftemperaturen" mit Planunterlagen</t>
    </r>
    <r>
      <rPr>
        <sz val="12"/>
        <rFont val="Arial"/>
        <family val="2"/>
      </rPr>
      <t xml:space="preserve"> (ggf. gesonderte Blätter verwenden)</t>
    </r>
  </si>
  <si>
    <r>
      <t>Ggf. Angaben zur Bonusförderung "Einsatz große Wärmespeicher" mit Planunterlagen</t>
    </r>
    <r>
      <rPr>
        <sz val="12"/>
        <rFont val="Arial"/>
        <family val="2"/>
      </rPr>
      <t xml:space="preserve"> (ggf. gesonderte Blätter verwenden)</t>
    </r>
  </si>
  <si>
    <r>
      <t>Ggf. Angaben zur Bonusförderung "Abwärmenutzung" mit Planunterlagen</t>
    </r>
    <r>
      <rPr>
        <sz val="12"/>
        <rFont val="Arial"/>
        <family val="2"/>
      </rPr>
      <t xml:space="preserve"> (ggf. gesonderte Blätter verwenden)</t>
    </r>
  </si>
  <si>
    <r>
      <t xml:space="preserve">Ggf. Angaben zur Umsetzung eines bestehenden kommunalen Wärmeplans nach Ziffer 5.4.2 der VwV darlegen </t>
    </r>
    <r>
      <rPr>
        <sz val="12"/>
        <rFont val="Arial"/>
        <family val="2"/>
      </rPr>
      <t>(ggf. gesonderte Blätter verwenden)</t>
    </r>
  </si>
  <si>
    <t xml:space="preserve">                 Gt-info Nr.: 04/2016 vom 07.03.2016 Seite 1, wird verwiesen.</t>
  </si>
  <si>
    <t xml:space="preserve">                 Auf die Hinweise des Gemeindetags BW zur Wirtschaftlichkeit und zur Besteuerung einer kommunalen Wärmeversorgung, </t>
  </si>
  <si>
    <t xml:space="preserve">                 höherem Investitionsvolumen aus. Die Gesamtfördersumme kann incl. aller Boni maximal 400.000 Euro erreichen.</t>
  </si>
  <si>
    <t>Es werden folgende Bonussummen berücksichtigt:</t>
  </si>
  <si>
    <t>Fallunterscheidung</t>
  </si>
  <si>
    <t>a.</t>
  </si>
  <si>
    <t>b.</t>
  </si>
  <si>
    <t>c.</t>
  </si>
  <si>
    <t>d.</t>
  </si>
  <si>
    <t>Maximal erreichbare Fördersumme (wenn alle Voraussetzungen lt. VwV erfüllt werden):</t>
  </si>
  <si>
    <t xml:space="preserve">Basisförderung </t>
  </si>
  <si>
    <t>erfolgen</t>
  </si>
  <si>
    <t>Die Förderung des Antrags soll nach Fall:</t>
  </si>
  <si>
    <t>1</t>
  </si>
  <si>
    <t>2</t>
  </si>
  <si>
    <t>Jahr:</t>
  </si>
  <si>
    <t>Zu beachtende Förderobergrenze:</t>
  </si>
  <si>
    <t>Max. Förderung Fall 1:</t>
  </si>
  <si>
    <t xml:space="preserve">Betrag: </t>
  </si>
  <si>
    <t>Übertrag Summe aus 3.2.1</t>
  </si>
  <si>
    <t>Förderung über De-minimis (siehe Ziffer 3.3.2.1 der VwV energieeffiziente Wärmenetze.</t>
  </si>
  <si>
    <t xml:space="preserve"> - Projektantrag Errichtung oder Erweiterung von energieeffizienten Wärmenetzen -</t>
  </si>
  <si>
    <t>z.B. spezielle Kenntnisse und Erfahrungen des Planungsbüros, Ausarbeitung der Planungsunterlagen, Lagepläne, Lastkurven, Anwendung des Qualitätsmanagements Holzheizwerke.</t>
  </si>
  <si>
    <t>Zielvorgaben lt. VwV zur Einbindung vom Wärmespeicher wird erfüllt</t>
  </si>
  <si>
    <t>Zielvorgaben lt. VwV zur Rücklauftemperatur wird erfüllt</t>
  </si>
  <si>
    <r>
      <rPr>
        <b/>
        <u/>
        <sz val="12"/>
        <rFont val="Arial"/>
        <family val="2"/>
      </rPr>
      <t>Hinweis:</t>
    </r>
    <r>
      <rPr>
        <sz val="12"/>
        <rFont val="Arial"/>
        <family val="2"/>
      </rPr>
      <t xml:space="preserve"> </t>
    </r>
    <r>
      <rPr>
        <b/>
        <sz val="12"/>
        <rFont val="Arial"/>
        <family val="2"/>
      </rPr>
      <t>Falls vorsteuerabzugsberechtigt, sind die Nettobeträge einzutragen.</t>
    </r>
    <r>
      <rPr>
        <sz val="12"/>
        <rFont val="Arial"/>
        <family val="2"/>
      </rPr>
      <t xml:space="preserve"> </t>
    </r>
  </si>
  <si>
    <t>nicht relevant</t>
  </si>
  <si>
    <t>▪ Interne Planungskosten und Verwaltungsgemeinkosten</t>
  </si>
  <si>
    <t>▪ Bohrkosten bei Tiefengeothermieanlagen</t>
  </si>
  <si>
    <t>Nicht ausfüllen, wenn eine De-minimis-Beihilfe beantragt wird.</t>
  </si>
  <si>
    <t>9.</t>
  </si>
  <si>
    <t xml:space="preserve">8. </t>
  </si>
  <si>
    <t>8.1</t>
  </si>
  <si>
    <t>8.2</t>
  </si>
  <si>
    <t>▪ abzüglich Investitionskosten Vergleichsinvestition (Anlage 2)</t>
  </si>
  <si>
    <r>
      <t xml:space="preserve">▪ abzüglich Investitionskosten Vergleichsinvestition </t>
    </r>
    <r>
      <rPr>
        <sz val="9"/>
        <rFont val="Arial"/>
        <family val="2"/>
      </rPr>
      <t>(siehe Anlage 2)</t>
    </r>
  </si>
  <si>
    <r>
      <t xml:space="preserve">Übrige, mit dem Vorhaben zusammenhängende, nicht berücksichtungsfähige Kosten und deren Finanzierung:
</t>
    </r>
    <r>
      <rPr>
        <sz val="9"/>
        <rFont val="Arial"/>
        <family val="2"/>
      </rPr>
      <t>(ggf. gesonderte Blätter verwenden):</t>
    </r>
  </si>
  <si>
    <t>▪ interne Planungskosten und Verwaltungsgemeinkosten</t>
  </si>
  <si>
    <t>1. Fall: Förderung über "De-minimis" (Förderbetrag max. 200.000 Euro, sofern keine andere De-minimis Beihilfen
           zu berücksichtigen sind.)</t>
  </si>
  <si>
    <t>weitere Maßnahmen</t>
  </si>
  <si>
    <t>10.</t>
  </si>
  <si>
    <t>Investitionskosten Verteilnetz</t>
  </si>
  <si>
    <r>
      <t xml:space="preserve">▪ Summe Investitionskosten Verteilnetz </t>
    </r>
    <r>
      <rPr>
        <sz val="9"/>
        <rFont val="Arial"/>
        <family val="2"/>
      </rPr>
      <t>(siehe Anlage 3)</t>
    </r>
  </si>
  <si>
    <t>Anlage 4: Indikatoren</t>
  </si>
  <si>
    <t>Feste Biomasse (Einzelofen traditionell)</t>
  </si>
  <si>
    <t>Feste Biomasse (modern Pellets, Hackschnitzel)</t>
  </si>
  <si>
    <t>Umweltwärme</t>
  </si>
  <si>
    <t>Name und Anschrift der für die Maßnahme verantwortlichen Person (Ansprechpartner bzw. Koordinator)</t>
  </si>
  <si>
    <t>Wärmeerzeugung mit Planunterlagen (Wärmequelle(n) mit Angabe des Anteils an Gesamtwärme)</t>
  </si>
  <si>
    <t>Marktgerechte und transparente Preisgestaltung der Wärmepreise</t>
  </si>
  <si>
    <r>
      <t>Angaben zu Energie- und Ressourceneffizienz</t>
    </r>
    <r>
      <rPr>
        <sz val="12"/>
        <rFont val="Arial"/>
        <family val="2"/>
      </rPr>
      <t xml:space="preserve"> (ggf. gesonderte Blätter verwenden)</t>
    </r>
  </si>
  <si>
    <r>
      <t xml:space="preserve">Angaben zur Vorbildfunktion </t>
    </r>
    <r>
      <rPr>
        <sz val="12"/>
        <rFont val="Arial"/>
        <family val="2"/>
      </rPr>
      <t>(ggf. gesonderte Blätter verwenden)</t>
    </r>
  </si>
  <si>
    <r>
      <t xml:space="preserve">Angaben zur Qualität der Planung, Qualitätssicherung der Umsetzung </t>
    </r>
    <r>
      <rPr>
        <sz val="12"/>
        <rFont val="Arial"/>
        <family val="2"/>
      </rPr>
      <t>(ggf. gesonderte Blätter verwenden)</t>
    </r>
  </si>
  <si>
    <r>
      <t xml:space="preserve">Angaben zur Kosteneffizienz </t>
    </r>
    <r>
      <rPr>
        <sz val="12"/>
        <rFont val="Arial"/>
        <family val="2"/>
      </rPr>
      <t>(ggf. gesonderte Blätter verwenden)</t>
    </r>
  </si>
  <si>
    <r>
      <t xml:space="preserve">Angaben zum Projektziel </t>
    </r>
    <r>
      <rPr>
        <sz val="12"/>
        <rFont val="Arial"/>
        <family val="2"/>
      </rPr>
      <t>(ggf. gesonderte Blätter verwenden)</t>
    </r>
  </si>
  <si>
    <t>Angaben zu Wärmeerzeugung</t>
  </si>
  <si>
    <r>
      <t>Angaben zum Arbeitsplan</t>
    </r>
    <r>
      <rPr>
        <sz val="12"/>
        <rFont val="Arial"/>
        <family val="2"/>
      </rPr>
      <t>, evtl. Balkendiagramm zum Projektablauf  (ggf. gesonderte Blätter verwenden)</t>
    </r>
  </si>
  <si>
    <t>Kennzahlen zum Projekt</t>
  </si>
  <si>
    <r>
      <t xml:space="preserve">Angaben zu geplanten Maßnahmen </t>
    </r>
    <r>
      <rPr>
        <sz val="12"/>
        <rFont val="Arial"/>
        <family val="2"/>
      </rPr>
      <t xml:space="preserve"> (ggf. gesonderte Blätter verwenden)</t>
    </r>
  </si>
  <si>
    <t xml:space="preserve">Hier bitte näher begründen, ob Sie mit Ihrer Planung einen Solarertrag von mehr als 10% der Gesamtwärmemenge erreichen. </t>
  </si>
  <si>
    <r>
      <t xml:space="preserve">Förderung über AGVO (siehe Ziffer 5.3.2.2 der VwV energieeffiziente Wärmenetze
</t>
    </r>
    <r>
      <rPr>
        <sz val="9"/>
        <rFont val="Arial"/>
        <family val="2"/>
      </rPr>
      <t>Falls Fördersumme über 200.000 Euro liegt oder die mögliche de-minimis Zuwendungshöhe nicht ausreicht.</t>
    </r>
  </si>
  <si>
    <t>3.2.5</t>
  </si>
  <si>
    <t>Finanzierungsplan für die Kosten nach Nr. 3.2.5</t>
  </si>
  <si>
    <t>▪ Investitionskosten für Wärmenetz und Übergabestationen</t>
  </si>
  <si>
    <t>PTKABWP</t>
  </si>
  <si>
    <t>Nahwärmeversorgung Gemeinde xxx</t>
  </si>
  <si>
    <t>Erdgas-KWK</t>
  </si>
  <si>
    <t>*Daten aus Angaben des Umweltbundesamtes und GEMIS 4.94</t>
  </si>
  <si>
    <t>▪ Einnahmen (evtl. durch Anschlusskosten)</t>
  </si>
  <si>
    <t>▪ Einnahmen …….</t>
  </si>
  <si>
    <t>▪ Eigenmittel (Bankguthaben usw.)</t>
  </si>
  <si>
    <t>Kredite</t>
  </si>
  <si>
    <t>Eigenmittel des Antragstellers</t>
  </si>
  <si>
    <r>
      <rPr>
        <b/>
        <sz val="11.5"/>
        <rFont val="Arial"/>
        <family val="2"/>
      </rPr>
      <t>Öffentliche Zuschüsse</t>
    </r>
    <r>
      <rPr>
        <b/>
        <sz val="12"/>
        <rFont val="Arial"/>
        <family val="2"/>
      </rPr>
      <t xml:space="preserve"> </t>
    </r>
    <r>
      <rPr>
        <sz val="12"/>
        <rFont val="Arial"/>
        <family val="2"/>
      </rPr>
      <t>(</t>
    </r>
    <r>
      <rPr>
        <sz val="10"/>
        <rFont val="Arial"/>
        <family val="2"/>
      </rPr>
      <t>z.B. Bund, andere Zuschussgeber)</t>
    </r>
  </si>
  <si>
    <t>Verbleibender offener Betrag:</t>
  </si>
  <si>
    <t>Summe förderfähige Investitionsmehrkosten*:</t>
  </si>
  <si>
    <t>11.</t>
  </si>
  <si>
    <t>Abwärme aus Industrie oder Gewerbe</t>
  </si>
  <si>
    <t>xx.yy.zzzz</t>
  </si>
  <si>
    <t>xx</t>
  </si>
  <si>
    <t>Hinweis:</t>
  </si>
  <si>
    <t>Bitte zutreffende Felder (gelb) ausfüllen! Graue Felder sind Ergebnisfelder, die sich aus Ihren Angaben errechnen.</t>
  </si>
  <si>
    <r>
      <t xml:space="preserve"> "Verwaltungsvorschrift des Umweltministeriums über die Förderung von energieeffizienten Wärmenetzen" vom 04. Februar 2016
</t>
    </r>
    <r>
      <rPr>
        <b/>
        <sz val="18"/>
        <rFont val="Arial"/>
        <family val="2"/>
      </rPr>
      <t>Antragsformular zu Ziffer 5 VwV energieeffiziente Wärmenetze
Investitionsförderung zur Errichtung oder Erweiterung von energieeffizienten Wärmenetzen</t>
    </r>
  </si>
  <si>
    <t>Ansprechpartner des PTKA-BWP ist Frau Dr. Gabriele Langsdorf / Telefon 0721 / 608-26890 oder E-Mail: gabriele.langsdorf@kit.edu</t>
  </si>
  <si>
    <t>Beantragter Zuschuss</t>
  </si>
  <si>
    <t>Euro</t>
  </si>
  <si>
    <t>Euro (siehe Berechnung unter Kap. 3.2.5)</t>
  </si>
  <si>
    <t>max. mögliche Förderquote
lt. vorliegender VwV</t>
  </si>
  <si>
    <t>Rechtsgrundlage der beantragten Zuwendung</t>
  </si>
  <si>
    <t>2.14</t>
  </si>
  <si>
    <t xml:space="preserve">Hintergrund und Projektdarstellung </t>
  </si>
  <si>
    <t>Langfristige Perspektive zum regenerativen Ausbau nach Projektfertigstellung</t>
  </si>
  <si>
    <t>z.B. Welche wesentlichen Inhalte sollen umgesetzt werden (Anlagenbau bzw. Bauplanung)</t>
  </si>
  <si>
    <t>z.B. Welche Einzelmodule und Bauabschnitte sind geplant</t>
  </si>
  <si>
    <r>
      <t xml:space="preserve">aus effizienten Wärmepumpen, </t>
    </r>
    <r>
      <rPr>
        <sz val="8"/>
        <rFont val="Arial"/>
        <family val="2"/>
      </rPr>
      <t>(Jahresarbeitszahl von 3,8 bei elektrisch bzw. 1,3 bei thermisch)</t>
    </r>
  </si>
  <si>
    <t xml:space="preserve">Die Wärme stammt nicht ausschließlich aus Biomassekesseln (Pellets, Holzhackschnitzel) und ggf. fossilen Spitzenlastkesseln </t>
  </si>
  <si>
    <t>Es werden mindestens 10 Hausanschlüsse (Gebäude) angeschlossen (Hinweis: Pflichtfeld, bei Verneinung liegt keine Antragsberechtigung vor)</t>
  </si>
  <si>
    <t>3.0</t>
  </si>
  <si>
    <t>2.0</t>
  </si>
  <si>
    <t>1.0</t>
  </si>
  <si>
    <t>Antragsgegenstand</t>
  </si>
  <si>
    <t>(Nur relevant, wenn über AGVO beantragt wird)</t>
  </si>
  <si>
    <t>4</t>
  </si>
  <si>
    <t>Falls AGVO-Förderung und Fördersumme unter 200.000 Euro</t>
  </si>
  <si>
    <t>Falls bereits eine De-minimis-Förderung durch andere Fördergeber bestehen</t>
  </si>
  <si>
    <t>Bereits für die Jahre gebundener Zuschuss</t>
  </si>
  <si>
    <t xml:space="preserve">Pflichtfeld: Die Tabelle muss so ausgefüllt werden, dass hier "0,00 Euro" erscheint. </t>
  </si>
  <si>
    <t>Entscheidung des Antragstellers zur Förderungsart (nach de-minimis bzw.  nach AGVO)</t>
  </si>
  <si>
    <t>Art der Förderung (nur laufende Auschreibungen berücksichtigen)</t>
  </si>
  <si>
    <t>Planungsunterlagen</t>
  </si>
  <si>
    <t>5.5.1</t>
  </si>
  <si>
    <t>Nachweis der wirtschaftlichen Leistungsfähigkeit (verpflichtende Angaben)</t>
  </si>
  <si>
    <t>▪ Kredit (falls ja bitte den Banknamen mit angeben)</t>
  </si>
  <si>
    <t>5.15</t>
  </si>
  <si>
    <t>5</t>
  </si>
  <si>
    <t>6</t>
  </si>
  <si>
    <t>Erklärungen / Bestätigungen zum Antrag</t>
  </si>
  <si>
    <t xml:space="preserve">bestätige, dass der Antragsteller in der Lage ist, gesondert über alle Finanzvorgänge des Vorhabens Buch zu führen, oder für dieses Vorhaben einen eigenen Buchungscode zu verwenden. Der Antragsteller ist in der Lage, eine ordnungsgemäße Buchführung im Rahmen der gesetzlichen Vorgaben zu führen.
</t>
  </si>
  <si>
    <t xml:space="preserve">bestätige, dass der Antragsteller jederzeit die Bonität zur Absicherung des Eigenanteils zum Projektvorhaben nachweisen kann. Entweder durch Bilanzzahlen der letzten zwei Jahre, Wirtschaftsprüferattest oder eine Bankbürgschaft der Hausbank. 
</t>
  </si>
  <si>
    <t>stimme zu, dass im Falle einer Förderung die Projektergebnisse und die relevanten Projektdaten veröffentlicht werden können. Mit der Förderung des Antrags erklärt der Antragsteller zudem sein Einverständnis mit der Veröffentlichung der Zuwendungsdaten durch das Umweltministerium beziehungsweise durch den jeweiligen Projektträger (mindestens Name des Zuwendungsempfängers, Projektbezeichnung, Kurzbeschreibung, Projektergebnisse, Zuwendungsbetrag) und gegebenenfalls die Weitergabe der Daten an die EU Kommission. Ferner stimmt der Antragsteller der Veröffentlichung von Abschlussberichten und gegebenfalls der Ergebnisse einer wissenschaftlichen Begleitung durch das Umweltministerium beziehungsweise den jeweiligen Projektträger zu.</t>
  </si>
  <si>
    <t>http://www.bafa.de/SharedDocs/Downloads/DE/Energie/kwk_waerme_kaeltenetze_merkblatt.pdf?__blob=publicationFile&amp;v=3</t>
  </si>
  <si>
    <t>▪ (Anteilig lt. BAFA Merkblatt vorgehen, siehe Link unter 2.5)</t>
  </si>
  <si>
    <t>Großunternehmen</t>
  </si>
  <si>
    <r>
      <rPr>
        <sz val="10"/>
        <rFont val="Calibri"/>
        <family val="2"/>
      </rPr>
      <t>&gt;</t>
    </r>
    <r>
      <rPr>
        <sz val="10"/>
        <rFont val="Arial"/>
        <family val="2"/>
      </rPr>
      <t xml:space="preserve"> 50 Mio. €</t>
    </r>
  </si>
  <si>
    <t>&gt; 43 Mio. €</t>
  </si>
  <si>
    <t>1. Unternehmen in Schwierigkeiten im Sinn von  Artikel 2 Nr. 18 AGVO</t>
  </si>
  <si>
    <t>Angabe zum Umsatz zum Zeitpunkt der Beantragung bzw. verfügbare Vorjahreswerte</t>
  </si>
  <si>
    <t>Angabe zur Bilanzsumme zum Zeitpunkt der Beantragung bzw. Vorjahreswerte</t>
  </si>
  <si>
    <t>Errechneter max. Zuschuss</t>
  </si>
  <si>
    <t xml:space="preserve">Hinweis:  Hier folgen für die Bewertung des Antrags die entscheidenden Angaben. Wenn auf Zusatzdokumente verwiesen werden sollte, bitte auch dieSeitenzahl bzw. das 
                   Kapitel im Zusatzdokument deutlich benennen. </t>
  </si>
  <si>
    <t>Wärmeverluste mit Planunterlagen</t>
  </si>
  <si>
    <t>Anzahl der neu anzuschließenden Gebäude (min. 10 Neuanschlüsse zum bestehenden Wärmenetz gefordert)</t>
  </si>
  <si>
    <t>ggf. Angaben zur Bonusförderung mit Planunterlagen, falls Bonus in Anspruch genommen werden soll</t>
  </si>
  <si>
    <t>aus Anlagen zur Nutzung von Abwärme (industriell oder gewerblich)</t>
  </si>
  <si>
    <t>z.B. Welche Werte werden angestrebt und welche Berechnungsgrundlage wird verwendet. Bitte hier kurz beschreiben, mit welchem Konzept Sie die Wärmeverluste minimieren möchten. Bitte aussagefähige Planungsunterlagen im Anhang beifügen.</t>
  </si>
  <si>
    <t>z.B. wie viele Hausanschlüsse werden neu an das Wärmenetz angeschlossen, auf Mehrfamilienhäuser bzw. Industriebetriebe usw. näher eingehen. Es müssen durch die Maßnahme mindestens 10 Gebäude- oder Hausanschlüsse neu umgesetzt werden.</t>
  </si>
  <si>
    <r>
      <t>z.B.  Gesamtnutzungsgrad der KWK-Anlage, Anteil erneuerbarer KWK-Wärme, Qualität und Wärmeverluste der Wärmeleitung, CO</t>
    </r>
    <r>
      <rPr>
        <vertAlign val="subscript"/>
        <sz val="10"/>
        <rFont val="Arial"/>
        <family val="2"/>
      </rPr>
      <t>2</t>
    </r>
    <r>
      <rPr>
        <sz val="10"/>
        <rFont val="Arial"/>
        <family val="2"/>
      </rPr>
      <t>-Vermeidung (Berechnung nach standardisierten Werten), Emissionsvermeidung, nachhaltiger Einsatz von Biomasse. Bei elektrisch angetriebenen Wärmepumpen muss eine Jahresarbeitszahl von 3,8, bei mit Brennstoffen betriebenen Wärmepumpen von 1,3 erreicht werden.</t>
    </r>
  </si>
  <si>
    <t>Hier ist eine ausführliche Wirtschaftlichkeitsrechnung nach bzw. in Anlehnung an VDI 2067 erforderlich sowie ein Businessplan über die Laufzeit des Vorhabens. Bei den Wirtschaftlichkeitsbetrachtung sollte generell von einer Nutzungsdauer von 20 Jahren ausgegangen werden.</t>
  </si>
  <si>
    <t>z.B. inwieweit wird das Vorhaben einer Vorbildfunktion gerecht.</t>
  </si>
  <si>
    <t>Angaben zur marktgerechten und transparenten Preisgestaltung der Wärmepreise</t>
  </si>
  <si>
    <t>z.B. wie Sie Ihre Preise festlegen und welche Kosten, Gewinnannahmen etc. in die Kalkulation eingehen / evtl. Contractorangaben zusätzlich erforderlich. Hier bitte auch Angaben zur Preisgleitklausel zum Benutzungs- und Anschlusszwang etc. aufführen. Bei den Gewinnannahmen bzw. Kalkulationen ist grundsätzlich mit einer Nutzungsdauer von 20 Jahren zu rechnen.</t>
  </si>
  <si>
    <t>Sollte eine Bonusförderung in Anspruch genommen werden, bitte nachstehend entsprechende Angaben machen.</t>
  </si>
  <si>
    <t>Hinweis: Anerkannt wird Abwärme aus industriellen oder gewerblichen Prozessen, sofern nachgewiesen wird, dass der Abwärme erzeugende Prozess effizient und nach dem Stand der Technik betrieben wird. Zudem soll der Abwärmeertrag zu mehr als 20 % zur Gesamtwärmemenge beitragen.</t>
  </si>
  <si>
    <r>
      <t>Hier bitte näher begründen, ob Sie ein Speichervolumen von mindestens 500 m</t>
    </r>
    <r>
      <rPr>
        <vertAlign val="superscript"/>
        <sz val="10"/>
        <rFont val="Arial"/>
        <family val="2"/>
      </rPr>
      <t>3</t>
    </r>
    <r>
      <rPr>
        <sz val="10"/>
        <rFont val="Arial"/>
        <family val="2"/>
      </rPr>
      <t xml:space="preserve"> erreichen (bzw. Wasseräquivalent bei anderen Speichersystemen). Hierbei können auch Erdsonden in Betracht gezogen werden.</t>
    </r>
  </si>
  <si>
    <t>Hier bitte näher begründen, mit welchen Maßnahmen (ob primär oder sekundärseitig) im Jahresdurchschnitt Rücklauftemperaturen kleiner 45°C erreicht werden.</t>
  </si>
  <si>
    <t>Hinweis: Falls es einen kommunalen Wärmeplan der Gemeinde bzw. Kommune gibt - bitte die Bestätigung der Gemeinde bzw. Kommune einholen mit den näheren Angaben zur Zielsetzungen des Wärmeplans. Bitte die Bestätigung der Gemeinde bzw. Kommune dem Antrag beifügen.</t>
  </si>
  <si>
    <t>Falls kein Arbeitsplan vorliegt, bitte hier die wichtigsten Termine näher konkretisieren (wann ist der Baubeginn, wann werden Rohre verlegt, wann kann die Anlage in Betrieb genommen werden usw.).</t>
  </si>
  <si>
    <r>
      <rPr>
        <b/>
        <u/>
        <sz val="12"/>
        <rFont val="Arial"/>
        <family val="2"/>
      </rPr>
      <t>Hinweis:</t>
    </r>
    <r>
      <rPr>
        <sz val="12"/>
        <rFont val="Arial"/>
        <family val="2"/>
      </rPr>
      <t xml:space="preserve"> Die Förderung wird immer in Anlehnung an die Förderquote (20%) erfolgen. Die Bonusbeträge wirken sich erst bei entsprechend </t>
    </r>
  </si>
  <si>
    <t>Zielvorgaben lt. VwV zur Einbindung Solarthermie werden erfüllt</t>
  </si>
  <si>
    <t>Zielvorgaben lt. VwV zur Einbindung Abwärmenutzung werden erfüllt</t>
  </si>
  <si>
    <t>Zielvorgaben lt. VwV zur Einbindung Wärmespeicher werden erfüllt</t>
  </si>
  <si>
    <t>Zielvorgaben lt. VwV zur Rücklauftemperatur &lt; 45° C werden erfüllt</t>
  </si>
  <si>
    <r>
      <t xml:space="preserve">Allgemeine Kostenaufstellung der Investitionskosten
</t>
    </r>
    <r>
      <rPr>
        <sz val="10"/>
        <rFont val="Arial"/>
        <family val="2"/>
      </rPr>
      <t>(Hinweis: Bitte zuerst die Angaben unter Anlage 1 "Investkosten beant. Projekt" eintragen und dann erst hier die Verteilung der Ausgaben auf die entsprechenden Kalenderjahre durchführen / Kosten der Verteilung müssen mit den Gesamtkosten übereinstimmen).</t>
    </r>
  </si>
  <si>
    <t xml:space="preserve">Hinweis: Summe wird nur genannt, wenn die Förderung bis zur max. Fördersumme von 200.000 Euro gefördert werden soll. Zudem müssen bereits genehmigte de-minimis-Zuschüsse von anderen Fördergebern ggf. mit berücksichtigt werden. Hier wird angenommen, dass bisher keine De-minimis Beihilfen in Anspruch genommen wurden. Für die De-minimis-Förderung ist jeweils das zugrunde liegende Kalenderjahr für die Zuwendung maßgebend. 
</t>
  </si>
  <si>
    <t xml:space="preserve">Wurden/werden für dieses Projekt weitere Zuwendungen beantragt?  (Es ist zulässig, das Projekt ggf. auch bei anderen Fördergebern gleichzeitig einzureichen) </t>
  </si>
  <si>
    <t>▪ Kollektorfläche mit dazugehörigen Komponenten</t>
  </si>
  <si>
    <t>Investitionsmehrkosten in Bezug auf Erzeugungs- und Speicheranlagenanlagen</t>
  </si>
  <si>
    <r>
      <t>Vermiedene Menge an CO</t>
    </r>
    <r>
      <rPr>
        <b/>
        <vertAlign val="subscript"/>
        <sz val="10"/>
        <rFont val="Arial"/>
        <family val="2"/>
      </rPr>
      <t>2</t>
    </r>
    <r>
      <rPr>
        <sz val="10"/>
        <rFont val="Arial"/>
        <family val="2"/>
      </rPr>
      <t xml:space="preserve"> (in CO</t>
    </r>
    <r>
      <rPr>
        <vertAlign val="subscript"/>
        <sz val="10"/>
        <rFont val="Arial"/>
        <family val="2"/>
      </rPr>
      <t>2</t>
    </r>
    <r>
      <rPr>
        <sz val="10"/>
        <rFont val="Arial"/>
        <family val="2"/>
      </rPr>
      <t>-Äquivalenten, Angabe in Tonnen, keine Dezimalstelle)*</t>
    </r>
  </si>
  <si>
    <r>
      <t>kg CO</t>
    </r>
    <r>
      <rPr>
        <i/>
        <vertAlign val="subscript"/>
        <sz val="9"/>
        <rFont val="Arial"/>
        <family val="2"/>
      </rPr>
      <t>2</t>
    </r>
    <r>
      <rPr>
        <i/>
        <sz val="9"/>
        <rFont val="Arial"/>
        <family val="2"/>
      </rPr>
      <t xml:space="preserve"> Äqui/MWh</t>
    </r>
  </si>
  <si>
    <r>
      <t>Menge Y des vermiedenen CO</t>
    </r>
    <r>
      <rPr>
        <vertAlign val="subscript"/>
        <sz val="10"/>
        <rFont val="Arial"/>
        <family val="2"/>
      </rPr>
      <t>2</t>
    </r>
    <r>
      <rPr>
        <sz val="10"/>
        <rFont val="Arial"/>
        <family val="2"/>
      </rPr>
      <t xml:space="preserve"> (in Äquivalenten) in t pro Jahr
(Summe S + Summe W + Summe P)</t>
    </r>
  </si>
  <si>
    <r>
      <t>Gesamtmenge des vermiedenen CO</t>
    </r>
    <r>
      <rPr>
        <vertAlign val="subscript"/>
        <sz val="10"/>
        <rFont val="Arial"/>
        <family val="2"/>
      </rPr>
      <t>2</t>
    </r>
    <r>
      <rPr>
        <sz val="10"/>
        <rFont val="Arial"/>
        <family val="2"/>
      </rPr>
      <t xml:space="preserve"> (in Äquivalenten) in t für die pauschale Laufzeit der Anlage (Menge Y x Laufzeit der Anlage)</t>
    </r>
  </si>
  <si>
    <t>Geben Sie die Zahl der in Folge des geförderten Vorhabens zusätzlich neu entstehenden sowie die bei Antragstellung bereits bestehenden dauerhaften Arbeitsplätze am Investitionsort in Vollzeitäquivalenten und mit einer Dezimalstelle an.</t>
  </si>
  <si>
    <t>Der Wärmeverlust beträgt maximal 20 % (Hinweis: Pflichtfeld, bei Verneinung liegt keine Antragsberechtigung vor)</t>
  </si>
  <si>
    <r>
      <t>Langfristige Perspektive zum Betrieb des Wärmenetzes</t>
    </r>
    <r>
      <rPr>
        <sz val="12"/>
        <rFont val="Arial"/>
        <family val="2"/>
      </rPr>
      <t xml:space="preserve">  (ggf. gesonderte Blätter verwenden)</t>
    </r>
  </si>
  <si>
    <t xml:space="preserve">z.B. inwieweit kann nach Auslauf einer bestehenden Förderung (Biogas/KWK) ein Weiterbetrieb gewährleistet werden, wie kann bei KWK-Einsatz langfristig auf komplett regenerativ umgestellt werden </t>
  </si>
  <si>
    <t>http://www.foerderdatenbank.de/Foerder-DB/Navigation/Foerderrecherche/suche.html?get=6dbfb491a3ce9404c25474caf3af142a;views;document&amp;doc=10204</t>
  </si>
  <si>
    <t>http://www.foerderdatenbank.de/Foerder-DB/Navigation/Foerderrecherche/suche.html?get=4aa561e46fff16fb87d819d09c769842;views;document&amp;doc=2378</t>
  </si>
  <si>
    <t xml:space="preserve">Allgemeiner Hinweis: Die Unterlagen zu "de-minimis" oder "AGVO" sind unter folgenden Links zu beziehen. In der AGVO kommt Artikel 46 zur Anwendung. </t>
  </si>
  <si>
    <r>
      <t xml:space="preserve">▪ abzüglich zu erwartender Betriebsgewinn aus der Investition 
</t>
    </r>
    <r>
      <rPr>
        <sz val="8"/>
        <rFont val="Arial"/>
        <family val="2"/>
      </rPr>
      <t>(Bezug Abschreibungszeitraum 20 Jahre)</t>
    </r>
  </si>
  <si>
    <t>Wurden von einer anderen Stelle des Landes bereits Mittel für dieses Projekt beantragt, bewilligt oder in Aussicht gestellt ? 
(Bitte beachten: Eine Förderung zusammen mit anderen Förderprogrammen aus Landesmitteln ist nicht möglich)</t>
  </si>
  <si>
    <t>einschließlich Balkendiagramm</t>
  </si>
  <si>
    <t>Ergänzende Beschreibung des Vorhabens, wenn Formularangaben nicht ausreichen (z.B. Erklärungen zu Bonus usw.)</t>
  </si>
  <si>
    <t>Bestätigung der Kommune zur Umsetzung eines bestehenden Wärmeplans bzw. Quartierskonzepts i.S.v. Ziffer 5.4.2 VwV energieeffiziente Wärmenetze</t>
  </si>
  <si>
    <r>
      <t xml:space="preserve">Investitionskosten Auskopplung und Einbindung Abwärme 
</t>
    </r>
    <r>
      <rPr>
        <b/>
        <sz val="8"/>
        <rFont val="Arial"/>
        <family val="2"/>
      </rPr>
      <t>(Anteilige Kosten aus KWK oder gewerblicher Abwärme)
bei BHKW nur die Kosten für die Einbindung der Wärme berücksichtigen  
(Anteilig lt. BAFA Merkblatt vorgehen, siehe Link unten)</t>
    </r>
  </si>
  <si>
    <t>▪ Anteilige Kosten der Planung (nur der Anteil, der sich auf das Wärmenetz bezieht)</t>
  </si>
  <si>
    <t>▪ Externe Planungskosten (ohne Anteil Wärmenetz, siehe Punkt 4)</t>
  </si>
  <si>
    <t>▪ Bei KWK-Anlagen, die zur Stromerzeugung gehörigen Anlagenteile
(anteilig lt. BAFA Merkblatt vorgehen, siehe Link unter 2.5)</t>
  </si>
  <si>
    <t>▪ Investitionskosten Wärmeverteilung inkl. anteiliger Planungskosten</t>
  </si>
  <si>
    <r>
      <t>* Nach Artikel 46 AGVO sind nur Investitions</t>
    </r>
    <r>
      <rPr>
        <u/>
        <sz val="10"/>
        <rFont val="Arial"/>
        <family val="2"/>
      </rPr>
      <t>mehr</t>
    </r>
    <r>
      <rPr>
        <sz val="10"/>
        <rFont val="Arial"/>
        <family val="2"/>
      </rPr>
      <t>kosten zuwendungsfähig.</t>
    </r>
  </si>
  <si>
    <t>* Nach Artikel 46 AGVO darf der Beihilfebetrag nicht höher sein als die Differenz zwischen den Investitionskosten und dem Betriebsgewinn.</t>
  </si>
  <si>
    <t>ab 250</t>
  </si>
  <si>
    <t>Bitte eintragen, welche Strom- bzw. Wärmemengen im beantragten Projekt erzeugt werden. Bei Netzerweiterungen die für den neuen Netzabschnitt anteiligen Beträge eintragen.</t>
  </si>
  <si>
    <r>
      <rPr>
        <b/>
        <u/>
        <sz val="13"/>
        <rFont val="Arial"/>
        <family val="2"/>
      </rPr>
      <t xml:space="preserve">Hinweis für Fall 1: </t>
    </r>
    <r>
      <rPr>
        <sz val="13"/>
        <rFont val="Arial"/>
        <family val="2"/>
      </rPr>
      <t xml:space="preserve">
Die Förderung erfolgt im Rahmen der Verordnung (EU) Nr. 1407/2013 der Kommission vom 18. Dezember 2013 über die Anwendung der Art. 107 und 108 des Vertrages über die Arbeitsweise der Europäischen Union auf De-minimis-Beihilfen (De-minimis-Verordnung) (ABl. EU L 352/1 vom 24.12.2013, S. 1)
</t>
    </r>
    <r>
      <rPr>
        <b/>
        <sz val="13"/>
        <rFont val="Arial"/>
        <family val="2"/>
      </rPr>
      <t xml:space="preserve">Es sind hierbei die gesamten Investitionskosten förderfähig. Eine Vergleichskalkulation der Investition und Berücksichtigung des Betriebsgewinns sind nicht notwendig.
Wichtiger Hinweis
</t>
    </r>
    <r>
      <rPr>
        <sz val="13"/>
        <rFont val="Arial"/>
        <family val="2"/>
      </rPr>
      <t>Nach der De-minimis-Verordnung wird nicht nur das einzelne Unternehmen, sondern der gesamte Unternehmensverbund in die De-minimis-Betrachtung einbezogen. Ein Unternehmensverbund wird dabei als „ein einziges Unternehmen“ definiert.</t>
    </r>
  </si>
  <si>
    <r>
      <t xml:space="preserve">▪ zu erwartender Betriebsgewinn </t>
    </r>
    <r>
      <rPr>
        <sz val="9"/>
        <rFont val="Arial"/>
        <family val="2"/>
      </rPr>
      <t>(siehe Anlage 3)</t>
    </r>
  </si>
  <si>
    <t>maximaler Beihilfebetrag Verteilnetz</t>
  </si>
  <si>
    <t>maximaler Beihilfebetrag Erzeugungsanlagen</t>
  </si>
  <si>
    <t>max. mögliche Zuwendung Verteilnetz</t>
  </si>
  <si>
    <t>Maximaler Beihilfebetrag Verteilnetz</t>
  </si>
  <si>
    <t>Heizkessel 
(Nettoinvestitionskosten in eine vergleichbare, mit fossilen Brennstoffen befeuerte Anlage)</t>
  </si>
  <si>
    <t>Installation 
(Nettoinvestitionskosten für die Installation der vergleichbaren, mit fossilen Brennstoffen befeuerten Anlage)</t>
  </si>
  <si>
    <t>Berechnung der maximal möglichen Zuwendung</t>
  </si>
  <si>
    <t>zuwendungsfähige Kosten Verteilnetz</t>
  </si>
  <si>
    <t>Summe maximal mögliche Zuwendung nach VwV energieeffiziente Wärmenetze</t>
  </si>
  <si>
    <t>▪ beantragter bzw. im Rahmen dieser Ausschreibung max. möglicher Zuschuss</t>
  </si>
  <si>
    <t>Erläuterungen zum Finanzierungsplan</t>
  </si>
  <si>
    <t xml:space="preserve">▪ Summe der Investitionskosten </t>
  </si>
  <si>
    <t>▪ Investitionskosten Wärmepumpen-Anlage (Nr. 2.3)</t>
  </si>
  <si>
    <t>▪ Investitionskosten Solarthermie-Anlage  (Nr. 2.4)</t>
  </si>
  <si>
    <t>▪ Investitionskosten Auskopplung und Einbindung Abwärme (Nr. 2.5)</t>
  </si>
  <si>
    <t>▪ Investitionskosten Wärmespeicherung (Nr. 3)</t>
  </si>
  <si>
    <t>▪ Planungs- und Nebenkosten (Nr. 5)</t>
  </si>
  <si>
    <t>▪ Summe Investitionskosten Verteilnetz</t>
  </si>
  <si>
    <t xml:space="preserve">▪ zu erwartender Betriebsgewinn </t>
  </si>
  <si>
    <t>Maximaler Zuwendungsbetrag für Gesamtprojekt nach AGVO</t>
  </si>
  <si>
    <t>Beispiel: Stadtwerke xxxx</t>
  </si>
  <si>
    <t>(-)</t>
  </si>
  <si>
    <r>
      <t xml:space="preserve">Förderquote bezogen auf Gesamtkosten </t>
    </r>
    <r>
      <rPr>
        <sz val="12"/>
        <rFont val="Arial"/>
        <family val="2"/>
      </rPr>
      <t>*</t>
    </r>
  </si>
  <si>
    <r>
      <rPr>
        <sz val="12"/>
        <rFont val="Arial"/>
        <family val="2"/>
      </rPr>
      <t xml:space="preserve">* </t>
    </r>
    <r>
      <rPr>
        <sz val="8"/>
        <rFont val="Arial"/>
        <family val="2"/>
      </rPr>
      <t>bezogen auf beantragten 
Zuschuss</t>
    </r>
  </si>
  <si>
    <t>Nach Artikel 46 AGVO sind die Beihilfen für Erzeugungsanlagen und Verteilnetz getrennt zu betrachten</t>
  </si>
  <si>
    <t xml:space="preserve">Maximaler Zuwendungsbetrag für Gesamtprojekt nach AGVO </t>
  </si>
  <si>
    <t>Zuwendungsfähige Kosten:</t>
  </si>
  <si>
    <r>
      <rPr>
        <sz val="12"/>
        <color rgb="FFFF0000"/>
        <rFont val="Arial"/>
        <family val="2"/>
      </rPr>
      <t>industrielle oder gewerbliche</t>
    </r>
    <r>
      <rPr>
        <sz val="12"/>
        <rFont val="Arial"/>
        <family val="2"/>
      </rPr>
      <t xml:space="preserve"> Abwärme</t>
    </r>
  </si>
  <si>
    <r>
      <t>Anhang 2: Vergleichsinvestition (</t>
    </r>
    <r>
      <rPr>
        <sz val="12"/>
        <color rgb="FFFF0000"/>
        <rFont val="Arial"/>
        <family val="2"/>
      </rPr>
      <t>verpflichtend nur</t>
    </r>
    <r>
      <rPr>
        <sz val="12"/>
        <rFont val="Arial"/>
        <family val="2"/>
      </rPr>
      <t xml:space="preserve"> </t>
    </r>
    <r>
      <rPr>
        <sz val="12"/>
        <color rgb="FFFF0000"/>
        <rFont val="Arial"/>
        <family val="2"/>
      </rPr>
      <t>bei AGVO-Förderung</t>
    </r>
    <r>
      <rPr>
        <sz val="12"/>
        <rFont val="Arial"/>
        <family val="2"/>
      </rPr>
      <t>, siehe unten Mappe 2. Vergleichsinvestition)</t>
    </r>
  </si>
  <si>
    <r>
      <t>Anhang 3: Vergleichsberechnung (</t>
    </r>
    <r>
      <rPr>
        <sz val="12"/>
        <color rgb="FFFF0000"/>
        <rFont val="Arial"/>
        <family val="2"/>
      </rPr>
      <t>verpflichtend nur bei AGVO-Förderung</t>
    </r>
    <r>
      <rPr>
        <sz val="12"/>
        <rFont val="Arial"/>
        <family val="2"/>
      </rPr>
      <t>, siehe unten Mappe 3. Vergleichsberechnung)</t>
    </r>
  </si>
  <si>
    <r>
      <t>Berechnungen zum Betriebsgewinn (</t>
    </r>
    <r>
      <rPr>
        <sz val="12"/>
        <color rgb="FFFF0000"/>
        <rFont val="Arial"/>
        <family val="2"/>
      </rPr>
      <t>verpflichtend nur bei AGVO-Förderung</t>
    </r>
    <r>
      <rPr>
        <sz val="12"/>
        <rFont val="Arial"/>
        <family val="2"/>
      </rPr>
      <t>)</t>
    </r>
  </si>
  <si>
    <r>
      <t xml:space="preserve">Unbedenklichkeitsbescheinigung des Finanzamtes </t>
    </r>
    <r>
      <rPr>
        <sz val="12"/>
        <color rgb="FFFF0000"/>
        <rFont val="Arial"/>
        <family val="2"/>
      </rPr>
      <t>(vepflichtend bei Unternehmen</t>
    </r>
    <r>
      <rPr>
        <sz val="12"/>
        <rFont val="Arial"/>
        <family val="2"/>
      </rPr>
      <t>, Rechtsform GmbH, KG, AG, GbR. usw.)</t>
    </r>
  </si>
  <si>
    <r>
      <t xml:space="preserve">Bonitätserklärung der Hausbank bzw. Wirtschaftsprüfer </t>
    </r>
    <r>
      <rPr>
        <sz val="12"/>
        <color rgb="FFFF0000"/>
        <rFont val="Arial"/>
        <family val="2"/>
      </rPr>
      <t>(verpflichtend</t>
    </r>
    <r>
      <rPr>
        <sz val="12"/>
        <rFont val="Arial"/>
        <family val="2"/>
      </rPr>
      <t xml:space="preserve"> </t>
    </r>
    <r>
      <rPr>
        <sz val="12"/>
        <color rgb="FFFF0000"/>
        <rFont val="Arial"/>
        <family val="2"/>
      </rPr>
      <t>bei Unternehmen</t>
    </r>
    <r>
      <rPr>
        <sz val="12"/>
        <rFont val="Arial"/>
        <family val="2"/>
      </rPr>
      <t>, Rechtsform GmbH, KG, AG, GbR. usw.)</t>
    </r>
  </si>
  <si>
    <r>
      <t>Letzter verfügbarer Jahres- bzw. Finanzbericht (</t>
    </r>
    <r>
      <rPr>
        <sz val="12"/>
        <color rgb="FFFF0000"/>
        <rFont val="Arial"/>
        <family val="2"/>
      </rPr>
      <t>verpflichtend</t>
    </r>
    <r>
      <rPr>
        <sz val="12"/>
        <rFont val="Arial"/>
        <family val="2"/>
      </rPr>
      <t xml:space="preserve"> </t>
    </r>
    <r>
      <rPr>
        <sz val="12"/>
        <color rgb="FFFF0000"/>
        <rFont val="Arial"/>
        <family val="2"/>
      </rPr>
      <t>bei Unternehmen</t>
    </r>
    <r>
      <rPr>
        <sz val="12"/>
        <rFont val="Arial"/>
        <family val="2"/>
      </rPr>
      <t>)</t>
    </r>
  </si>
  <si>
    <r>
      <t>Unbedenklichkeitserklärung der Rechtsaufsichtsbehörde (</t>
    </r>
    <r>
      <rPr>
        <sz val="12"/>
        <color rgb="FFFF0000"/>
        <rFont val="Arial"/>
        <family val="2"/>
      </rPr>
      <t>notwendig, wenn eine Kommune Antragsteller ist</t>
    </r>
    <r>
      <rPr>
        <sz val="12"/>
        <rFont val="Arial"/>
        <family val="2"/>
      </rPr>
      <t>)</t>
    </r>
  </si>
  <si>
    <r>
      <t>Anhang 1:  Investitionskosten (siehe unten Mappe 1. Indikatoren)(</t>
    </r>
    <r>
      <rPr>
        <sz val="12"/>
        <color rgb="FFFF0000"/>
        <rFont val="Arial"/>
        <family val="2"/>
      </rPr>
      <t>verpflichtende Angaben</t>
    </r>
    <r>
      <rPr>
        <sz val="12"/>
        <rFont val="Arial"/>
        <family val="2"/>
      </rPr>
      <t>)</t>
    </r>
  </si>
  <si>
    <r>
      <t>Arbeitsplan (</t>
    </r>
    <r>
      <rPr>
        <sz val="12"/>
        <color rgb="FFFF0000"/>
        <rFont val="Arial"/>
        <family val="2"/>
      </rPr>
      <t>verpflichtende Angaben</t>
    </r>
    <r>
      <rPr>
        <sz val="12"/>
        <rFont val="Arial"/>
        <family val="2"/>
      </rPr>
      <t>)</t>
    </r>
  </si>
  <si>
    <t>Förderfähige Gesamtkosten</t>
  </si>
  <si>
    <t>Förderquote bezogen auf förderfähige Kosten *</t>
  </si>
  <si>
    <r>
      <rPr>
        <b/>
        <u/>
        <sz val="13"/>
        <rFont val="Arial"/>
        <family val="2"/>
      </rPr>
      <t xml:space="preserve">Hinweis für Fall 2: </t>
    </r>
    <r>
      <rPr>
        <sz val="13"/>
        <rFont val="Arial"/>
        <family val="2"/>
      </rPr>
      <t xml:space="preserve">
Die Förderung erfolgt im Rahmen der Verordnung (EU) Nr. 651/2014 der Kommission vom 17. Juni 2014 zur Feststellung der Vereinbarkeit bestimmter Gruppen von Beihilfen mit dem Binnenmarkt in Anwendung der Art. 107 und 108 des Vertrags über die Arbeitsweise der Europäischen Union (Allgemeine Gruppenfreistellungsverordnung (AGVO), ABl. EU L 187 vom 26.6.2014, S. 1). </t>
    </r>
    <r>
      <rPr>
        <b/>
        <sz val="13"/>
        <rFont val="Arial"/>
        <family val="2"/>
      </rPr>
      <t>Es kommt der Artikel 46 der AGVO zur Anwendung.</t>
    </r>
    <r>
      <rPr>
        <sz val="13"/>
        <rFont val="Arial"/>
        <family val="2"/>
      </rPr>
      <t xml:space="preserve">
</t>
    </r>
    <r>
      <rPr>
        <b/>
        <sz val="13"/>
        <rFont val="Arial"/>
        <family val="2"/>
      </rPr>
      <t>1.</t>
    </r>
    <r>
      <rPr>
        <sz val="13"/>
        <rFont val="Arial"/>
        <family val="2"/>
      </rPr>
      <t xml:space="preserve"> </t>
    </r>
    <r>
      <rPr>
        <b/>
        <sz val="13"/>
        <rFont val="Arial"/>
        <family val="2"/>
      </rPr>
      <t xml:space="preserve">Es sind hierbei nur die </t>
    </r>
    <r>
      <rPr>
        <b/>
        <u/>
        <sz val="13"/>
        <rFont val="Arial"/>
        <family val="2"/>
      </rPr>
      <t>Investitionsmehrkosten</t>
    </r>
    <r>
      <rPr>
        <b/>
        <sz val="13"/>
        <rFont val="Arial"/>
        <family val="2"/>
      </rPr>
      <t xml:space="preserve"> für die Erzeugungs- und Speicheranlage im Vergleich zu einer
    konventionellen Erzeugungsanlage förderfähig.
2. Der Beihilfebetrag für das Verteilnetz darf nicht höher sein als die Differenz zwischen den Investitionskosten und
    dem Betriebsgewinn.
3. Es sind daher </t>
    </r>
    <r>
      <rPr>
        <b/>
        <sz val="13"/>
        <color rgb="FFFF0000"/>
        <rFont val="Arial"/>
        <family val="2"/>
      </rPr>
      <t xml:space="preserve">zwingend Angaben zum Betriebsgewinn </t>
    </r>
    <r>
      <rPr>
        <b/>
        <sz val="13"/>
        <rFont val="Arial"/>
        <family val="2"/>
      </rPr>
      <t xml:space="preserve">erforderlich. Der Gewinn ist auf den Abschreibungszeitraum 20 Jahre
    zu beziehen. 
</t>
    </r>
  </si>
  <si>
    <t>Förderfähige Kosten</t>
  </si>
  <si>
    <t>▪ Summe der zuwendungsfähigen Investitionskosten über de-minimis förderbar:</t>
  </si>
  <si>
    <t>Summe förderfähige Kosten (de-minimis):</t>
  </si>
  <si>
    <t>Förderfähige Kosten (Erzeugungs- und Speicheranlage)</t>
  </si>
  <si>
    <r>
      <t xml:space="preserve">▪ Summe der zuwendungsfähigen Investitionskosten </t>
    </r>
    <r>
      <rPr>
        <sz val="9"/>
        <rFont val="Arial"/>
        <family val="2"/>
      </rPr>
      <t>(siehe Anlage 3)</t>
    </r>
  </si>
  <si>
    <t>Förderfähige Investitionsmehrkosten</t>
  </si>
  <si>
    <t>Förderfähige Kosten (Verteilnetz)</t>
  </si>
  <si>
    <t>Summe förderfähige Kosten (AGVO):</t>
  </si>
  <si>
    <t xml:space="preserve">Bitte beachten Sie, dass alle Unterlagen so aufbereitet sein müssen, dass sie für die Prüfung nachvollziebar erläutert sind.
Folgende Unterlagen sind diesem Antrag beigefügt (entscheidungsrelevante Unterlagen, Verpflichtung siehe Einzelpunkte): </t>
  </si>
  <si>
    <t>Förderfähige Kosten Erzeugungs- und Speicheranlage</t>
  </si>
  <si>
    <t>Gesamtsumme zuwendungsfähige Investitionskosten</t>
  </si>
  <si>
    <t>Förderfähige Gesamtkosten nach AGVO</t>
  </si>
  <si>
    <r>
      <t xml:space="preserve">Bei </t>
    </r>
    <r>
      <rPr>
        <sz val="12"/>
        <color rgb="FFFF0000"/>
        <rFont val="Arial"/>
        <family val="2"/>
      </rPr>
      <t>Genossenschaften verpflichtende Angaben</t>
    </r>
    <r>
      <rPr>
        <sz val="12"/>
        <rFont val="Arial"/>
        <family val="2"/>
      </rPr>
      <t xml:space="preserve">:  Eintragung im Genossenschaftsregister;  bei  Gründung:  Stand der  Anmeldung / Stand der Prüfung </t>
    </r>
  </si>
  <si>
    <t xml:space="preserve">Nahwärmev…….
</t>
  </si>
  <si>
    <r>
      <rPr>
        <b/>
        <sz val="10"/>
        <color rgb="FFFF0000"/>
        <rFont val="Arial"/>
        <family val="2"/>
      </rPr>
      <t>Berechnung des Betriebsgewinns:</t>
    </r>
    <r>
      <rPr>
        <sz val="10"/>
        <color rgb="FFFF0000"/>
        <rFont val="Arial"/>
        <family val="2"/>
      </rPr>
      <t xml:space="preserve"> </t>
    </r>
    <r>
      <rPr>
        <sz val="10"/>
        <rFont val="Arial"/>
        <family val="2"/>
      </rPr>
      <t xml:space="preserve">Differenz zwischen den abgezinsten Einnahmen und den abgezinsten Betriebskosten im Laufe des betreffenden Investitionszeitraums, wenn die Differenz positiv ist. Betriebskosten sind u.a. Personal-, Material-, Fremdleistungs-, Kommunikations-, Energie-, Wartungs-, Miet- und Verwaltungskosten; </t>
    </r>
    <r>
      <rPr>
        <b/>
        <sz val="10"/>
        <rFont val="Arial"/>
        <family val="2"/>
      </rPr>
      <t xml:space="preserve">nicht dazu zählen Abschreibungs- und Finanzierungskosten, die durch Zuschüsse gedeckt werden. </t>
    </r>
    <r>
      <rPr>
        <b/>
        <sz val="10"/>
        <color rgb="FFFF0000"/>
        <rFont val="Arial"/>
        <family val="2"/>
      </rPr>
      <t xml:space="preserve">Deshalb müssen alle erwarteten Bundes- und Landeszuschüsse in die Berechung einbezogen werden. Eine nachvollziehbare Berechnung, in der alle Zuschüsse klar ausgewiesen sind, ist beizufügen. </t>
    </r>
    <r>
      <rPr>
        <b/>
        <sz val="10"/>
        <rFont val="Arial"/>
        <family val="2"/>
      </rPr>
      <t xml:space="preserve">
</t>
    </r>
  </si>
  <si>
    <t xml:space="preserve">Ausführliche Wirtschaftlichkeitsrechnung. Förderungen und Baukostenzuschüsse sind dort mit einzubeziehen und deutlich und nachvollziehbar auszuweisen  </t>
  </si>
  <si>
    <r>
      <t>Anhang 4: Indikatoren (siehe unten Mappe 4. Indikatoren), (</t>
    </r>
    <r>
      <rPr>
        <sz val="12"/>
        <color rgb="FFFF0000"/>
        <rFont val="Arial"/>
        <family val="2"/>
      </rPr>
      <t>verpflichtende Angaben</t>
    </r>
    <r>
      <rPr>
        <sz val="12"/>
        <rFont val="Arial"/>
        <family val="2"/>
      </rPr>
      <t>)</t>
    </r>
  </si>
  <si>
    <t>Zuschuss für Wärmenetz wird beantragt</t>
  </si>
  <si>
    <t>Zuschuss (z.B. für Biomasse, Wärmespeicher usw.) wird beantragt</t>
  </si>
  <si>
    <t>Zuischuss (z.b. für Solarkollektoren usw. ) wir beantragt</t>
  </si>
  <si>
    <t>z.B. BAFA</t>
  </si>
  <si>
    <t>z.B. KfW</t>
  </si>
  <si>
    <r>
      <rPr>
        <b/>
        <sz val="10"/>
        <color rgb="FFFF0000"/>
        <rFont val="Arial"/>
        <family val="2"/>
      </rPr>
      <t xml:space="preserve">Bitte beachten: </t>
    </r>
    <r>
      <rPr>
        <sz val="10"/>
        <rFont val="Arial"/>
        <family val="2"/>
      </rPr>
      <t xml:space="preserve">Bundesmittel sollten bevorzugt in Anspruch genommen werden. Bitte KfW- oder BAFA-Mittel ebenfalls berücksichtigen, sofern ein Anspruch besteht. Auch wenn die Zuschüsse erst im nachhinein beantragt werden, sind diese zu berücksichtigen. Die Bundeszuschüsse (BAFA bzw. KfW) sind mit dem Förderprogramm vereinbar.  </t>
    </r>
    <r>
      <rPr>
        <b/>
        <sz val="10"/>
        <color rgb="FFFF0000"/>
        <rFont val="Arial"/>
        <family val="2"/>
      </rPr>
      <t>Angaben in  4.1. eintragen</t>
    </r>
  </si>
  <si>
    <r>
      <rPr>
        <b/>
        <sz val="12"/>
        <color rgb="FFFF0000"/>
        <rFont val="Arial"/>
        <family val="2"/>
      </rPr>
      <t>Wenn ja, bitte erläutern</t>
    </r>
    <r>
      <rPr>
        <b/>
        <sz val="12"/>
        <rFont val="Arial"/>
        <family val="2"/>
      </rPr>
      <t xml:space="preserve"> </t>
    </r>
    <r>
      <rPr>
        <sz val="12"/>
        <rFont val="Arial"/>
        <family val="2"/>
      </rPr>
      <t xml:space="preserve">(Zeitpunkt, Höhe der Zuwendung, öffentliche Stelle, Förderprogramm, bitte auch Programme erläutern. Wird dann  in 3.3 aufgeführt, </t>
    </r>
    <r>
      <rPr>
        <b/>
        <sz val="12"/>
        <color rgb="FFFF0000"/>
        <rFont val="Arial"/>
        <family val="2"/>
      </rPr>
      <t>verpflichtende Angaben</t>
    </r>
    <r>
      <rPr>
        <sz val="12"/>
        <rFont val="Arial"/>
        <family val="2"/>
      </rPr>
      <t>)</t>
    </r>
  </si>
  <si>
    <t>Betrag (€) fällt in 2023 an</t>
  </si>
  <si>
    <t>Betrag (€) fällt in 2024 an</t>
  </si>
  <si>
    <t>mm</t>
  </si>
  <si>
    <t>Betrag (€) fällt in 2025 an</t>
  </si>
  <si>
    <r>
      <rPr>
        <sz val="14"/>
        <color rgb="FFFF0000"/>
        <rFont val="Arial"/>
        <family val="2"/>
      </rPr>
      <t xml:space="preserve">Falls die Förderung über Fall 1 erfolgen soll, benötigen wir die bereits bei Ihnen durch De-minimis-Beihilfen gebundenen Zuschüsse der letzten beiden Jahre:
</t>
    </r>
    <r>
      <rPr>
        <sz val="10"/>
        <color rgb="FFFF0000"/>
        <rFont val="Arial"/>
        <family val="2"/>
      </rPr>
      <t>(entnehmen Sie die gebundenen Beihilfe-Beträge der von Ihnen beigefügten de-minimis-Erklärung).</t>
    </r>
  </si>
  <si>
    <r>
      <t xml:space="preserve">Hier im Feld bitte kurz begründen, falls eine Förderung nach AGVO (siehe Zeile 273 im Dokument = 2) gewünscht wird, und die Fördersumme </t>
    </r>
    <r>
      <rPr>
        <u/>
        <sz val="12"/>
        <color rgb="FFFF0000"/>
        <rFont val="Arial"/>
        <family val="2"/>
      </rPr>
      <t>200.000 Euro unterschreitet</t>
    </r>
    <r>
      <rPr>
        <sz val="12"/>
        <color rgb="FFFF0000"/>
        <rFont val="Arial"/>
        <family val="2"/>
      </rPr>
      <t>. Falls die Fördersumme 200.000 Euro überschreitet sind keine Anmerkungen notwendig. Der Text in dieser Zelle kann im Bedarfsfall überschrieben werden.</t>
    </r>
  </si>
  <si>
    <r>
      <t>2. Fall: Förderung über "AGVO" (</t>
    </r>
    <r>
      <rPr>
        <sz val="13"/>
        <color rgb="FFFF0000"/>
        <rFont val="Arial"/>
        <family val="2"/>
      </rPr>
      <t>nur möglich, wenn die De-minimis Beihilfen schon ausgeschöpft wurden / werden bzw. höhere 
           Fördersummen (mit Bonus) angestrebt werden. Das De-minimis Formular ist bei allen Vorhaben bis und mit 200.000.- € Förderungen auszufüllen.) 
           Förderungen nach AGVO sind in diesem Fall nur möglich, wenn eine de-minimis Förderung nachweislich ausgeschlossen werden kann.</t>
    </r>
  </si>
  <si>
    <r>
      <t>Wärmeverlustberechnung  (</t>
    </r>
    <r>
      <rPr>
        <sz val="12"/>
        <color rgb="FFFF0000"/>
        <rFont val="Arial"/>
        <family val="2"/>
      </rPr>
      <t xml:space="preserve">verpflichtende Angaben, Berechnung mit Angabe in % einzureichen </t>
    </r>
    <r>
      <rPr>
        <sz val="12"/>
        <rFont val="Arial"/>
        <family val="2"/>
      </rPr>
      <t>)</t>
    </r>
  </si>
  <si>
    <r>
      <t>ggfs. alle Grundannahmen incl. Investititonskosten auf einem extra Blatt erläutern und beifügen. (</t>
    </r>
    <r>
      <rPr>
        <sz val="12"/>
        <color rgb="FFFF0000"/>
        <rFont val="Arial"/>
        <family val="2"/>
      </rPr>
      <t>für alle verpflichtend</t>
    </r>
    <r>
      <rPr>
        <sz val="12"/>
        <rFont val="Arial"/>
        <family val="2"/>
      </rPr>
      <t>, z.B. in Anlehnung an die VDI 2067)</t>
    </r>
  </si>
  <si>
    <r>
      <t xml:space="preserve">Formular De-minimis-Erklärung ist </t>
    </r>
    <r>
      <rPr>
        <sz val="12"/>
        <color rgb="FFFF0000"/>
        <rFont val="Arial"/>
        <family val="2"/>
      </rPr>
      <t>für jeden Antragsteller mit einer Förderung bis und mit 200.000.- € einzureichen (</t>
    </r>
    <r>
      <rPr>
        <sz val="12"/>
        <rFont val="Arial"/>
        <family val="2"/>
      </rPr>
      <t>bei allen Rechtsformen)</t>
    </r>
  </si>
  <si>
    <t xml:space="preserve">(Name in Druckbuchstaben) </t>
  </si>
  <si>
    <t>Rechtsverbindliche Unterschrift (Name in Druckbuchstaben; ggf. Bestätigung durch Planer)*</t>
  </si>
  <si>
    <t>(Name in Druckbuchstaben)</t>
  </si>
  <si>
    <t>Betrag (€) fällt in 2026 an</t>
  </si>
  <si>
    <t>Vers.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</si>
</sst>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0.00\ &quot;€&quot;_-;\-* #,##0.00\ &quot;€&quot;_-;_-* &quot;-&quot;??\ &quot;€&quot;_-;_-@_-"/>
    <numFmt numFmtId="164" formatCode="0.0"/>
    <numFmt numFmtId="165" formatCode="#,##0.00\ &quot;€&quot;"/>
    <numFmt numFmtId="166" formatCode="#,##0\ &quot;€&quot;"/>
    <numFmt numFmtId="167" formatCode="#,##0.0"/>
    <numFmt numFmtId="168" formatCode="#,##0.00\ _€"/>
    <numFmt numFmtId="169" formatCode="_-* #,##0.00\ [$€-407]_-;\-* #,##0.00\ [$€-407]_-;_-* &quot;-&quot;??\ [$€-407]_-;_-@_-"/>
    <numFmt numFmtId="170" formatCode="#,##0.00\ [$€-407];\-#,##0.00\ [$€-407]"/>
    <numFmt numFmtId="171" formatCode="0.0000000"/>
  </numFmts>
  <fonts count="61" x14ac:knownFonts="1">
    <font>
      <sz val="10"/>
      <name val="Arial"/>
    </font>
    <font>
      <sz val="10"/>
      <name val="Arial"/>
      <family val="2"/>
    </font>
    <font>
      <b/>
      <sz val="14"/>
      <name val="Arial"/>
      <family val="2"/>
    </font>
    <font>
      <b/>
      <sz val="10"/>
      <name val="Arial"/>
      <family val="2"/>
    </font>
    <font>
      <b/>
      <sz val="12"/>
      <name val="Arial"/>
      <family val="2"/>
    </font>
    <font>
      <sz val="12"/>
      <name val="Arial"/>
      <family val="2"/>
    </font>
    <font>
      <sz val="10"/>
      <name val="Arial"/>
      <family val="2"/>
    </font>
    <font>
      <b/>
      <sz val="11"/>
      <name val="Arial"/>
      <family val="2"/>
    </font>
    <font>
      <sz val="11"/>
      <name val="Arial"/>
      <family val="2"/>
    </font>
    <font>
      <sz val="8"/>
      <name val="Arial"/>
      <family val="2"/>
    </font>
    <font>
      <u/>
      <sz val="10"/>
      <color indexed="12"/>
      <name val="Arial"/>
      <family val="2"/>
    </font>
    <font>
      <sz val="12"/>
      <name val="Arial"/>
      <family val="2"/>
    </font>
    <font>
      <b/>
      <sz val="20"/>
      <name val="Arial"/>
      <family val="2"/>
    </font>
    <font>
      <sz val="14"/>
      <name val="Arial"/>
      <family val="2"/>
    </font>
    <font>
      <sz val="8"/>
      <name val="Arial"/>
      <family val="2"/>
    </font>
    <font>
      <b/>
      <sz val="9"/>
      <name val="Arial"/>
      <family val="2"/>
    </font>
    <font>
      <b/>
      <sz val="13"/>
      <name val="Arial"/>
      <family val="2"/>
    </font>
    <font>
      <b/>
      <u/>
      <sz val="12"/>
      <name val="Arial"/>
      <family val="2"/>
    </font>
    <font>
      <b/>
      <sz val="11.5"/>
      <name val="Arial"/>
      <family val="2"/>
    </font>
    <font>
      <i/>
      <sz val="10"/>
      <name val="Arial"/>
      <family val="2"/>
    </font>
    <font>
      <b/>
      <i/>
      <u/>
      <sz val="10"/>
      <name val="Arial"/>
      <family val="2"/>
    </font>
    <font>
      <b/>
      <u/>
      <sz val="10"/>
      <name val="Arial"/>
      <family val="2"/>
    </font>
    <font>
      <b/>
      <i/>
      <sz val="10"/>
      <name val="Arial"/>
      <family val="2"/>
    </font>
    <font>
      <strike/>
      <sz val="10"/>
      <name val="Arial"/>
      <family val="2"/>
    </font>
    <font>
      <u/>
      <sz val="12"/>
      <name val="Arial"/>
      <family val="2"/>
    </font>
    <font>
      <b/>
      <sz val="16"/>
      <name val="Arial"/>
      <family val="2"/>
    </font>
    <font>
      <sz val="12"/>
      <name val="Verdana"/>
      <family val="2"/>
    </font>
    <font>
      <b/>
      <strike/>
      <sz val="12"/>
      <name val="Arial"/>
      <family val="2"/>
    </font>
    <font>
      <sz val="10"/>
      <color indexed="15"/>
      <name val="Arial"/>
      <family val="2"/>
    </font>
    <font>
      <u/>
      <sz val="10"/>
      <name val="Arial"/>
      <family val="2"/>
    </font>
    <font>
      <b/>
      <strike/>
      <sz val="16"/>
      <name val="Arial"/>
      <family val="2"/>
    </font>
    <font>
      <i/>
      <sz val="12"/>
      <name val="Arial"/>
      <family val="2"/>
    </font>
    <font>
      <i/>
      <u/>
      <sz val="12"/>
      <name val="Arial"/>
      <family val="2"/>
    </font>
    <font>
      <b/>
      <i/>
      <sz val="12"/>
      <name val="Arial"/>
      <family val="2"/>
    </font>
    <font>
      <sz val="9"/>
      <name val="Arial"/>
      <family val="2"/>
    </font>
    <font>
      <b/>
      <sz val="8"/>
      <name val="Arial"/>
      <family val="2"/>
    </font>
    <font>
      <i/>
      <sz val="9"/>
      <name val="Arial"/>
      <family val="2"/>
    </font>
    <font>
      <i/>
      <u/>
      <sz val="10"/>
      <name val="Arial"/>
      <family val="2"/>
    </font>
    <font>
      <b/>
      <sz val="18"/>
      <name val="Arial"/>
      <family val="2"/>
    </font>
    <font>
      <b/>
      <sz val="12"/>
      <color indexed="10"/>
      <name val="Arial"/>
      <family val="2"/>
    </font>
    <font>
      <vertAlign val="superscript"/>
      <sz val="10"/>
      <name val="Arial"/>
      <family val="2"/>
    </font>
    <font>
      <sz val="13"/>
      <name val="Arial"/>
      <family val="2"/>
    </font>
    <font>
      <b/>
      <u/>
      <sz val="13"/>
      <name val="Arial"/>
      <family val="2"/>
    </font>
    <font>
      <sz val="10"/>
      <name val="Calibri"/>
      <family val="2"/>
    </font>
    <font>
      <vertAlign val="subscript"/>
      <sz val="10"/>
      <name val="Arial"/>
      <family val="2"/>
    </font>
    <font>
      <b/>
      <vertAlign val="subscript"/>
      <sz val="10"/>
      <name val="Arial"/>
      <family val="2"/>
    </font>
    <font>
      <i/>
      <vertAlign val="subscript"/>
      <sz val="9"/>
      <name val="Arial"/>
      <family val="2"/>
    </font>
    <font>
      <b/>
      <sz val="10"/>
      <color rgb="FFFF0000"/>
      <name val="Arial"/>
      <family val="2"/>
    </font>
    <font>
      <sz val="10"/>
      <color rgb="FFFF0000"/>
      <name val="Arial"/>
      <family val="2"/>
    </font>
    <font>
      <strike/>
      <sz val="13"/>
      <color rgb="FFFF0000"/>
      <name val="Arial"/>
      <family val="2"/>
    </font>
    <font>
      <strike/>
      <sz val="10"/>
      <color rgb="FFFF0000"/>
      <name val="Arial"/>
      <family val="2"/>
    </font>
    <font>
      <sz val="12"/>
      <color theme="0" tint="-0.34998626667073579"/>
      <name val="Arial"/>
      <family val="2"/>
    </font>
    <font>
      <sz val="12"/>
      <color rgb="FFFF0000"/>
      <name val="Arial"/>
      <family val="2"/>
    </font>
    <font>
      <b/>
      <sz val="13"/>
      <color rgb="FFFF0000"/>
      <name val="Arial"/>
      <family val="2"/>
    </font>
    <font>
      <sz val="10"/>
      <color theme="0"/>
      <name val="Arial"/>
      <family val="2"/>
    </font>
    <font>
      <b/>
      <sz val="12"/>
      <color rgb="FFFF0000"/>
      <name val="Arial"/>
      <family val="2"/>
    </font>
    <font>
      <sz val="13"/>
      <color rgb="FFFF0000"/>
      <name val="Arial"/>
      <family val="2"/>
    </font>
    <font>
      <sz val="14"/>
      <color rgb="FFFF0000"/>
      <name val="Arial"/>
      <family val="2"/>
    </font>
    <font>
      <u/>
      <sz val="12"/>
      <color rgb="FFFF0000"/>
      <name val="Arial"/>
      <family val="2"/>
    </font>
    <font>
      <sz val="8"/>
      <color rgb="FFFF0000"/>
      <name val="Arial"/>
      <family val="2"/>
    </font>
    <font>
      <i/>
      <sz val="10"/>
      <color rgb="FFFF0000"/>
      <name val="Arial"/>
      <family val="2"/>
    </font>
  </fonts>
  <fills count="1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0000"/>
        <bgColor indexed="64"/>
      </patternFill>
    </fill>
    <fill>
      <patternFill patternType="solid">
        <fgColor rgb="FFFFFFCC"/>
        <bgColor indexed="64"/>
      </patternFill>
    </fill>
    <fill>
      <patternFill patternType="solid">
        <fgColor rgb="FFFFFF99"/>
        <bgColor indexed="64"/>
      </patternFill>
    </fill>
    <fill>
      <patternFill patternType="solid">
        <fgColor theme="0" tint="-0.34998626667073579"/>
        <bgColor indexed="64"/>
      </patternFill>
    </fill>
    <fill>
      <patternFill patternType="solid">
        <fgColor rgb="FFFFFF00"/>
        <bgColor indexed="64"/>
      </patternFill>
    </fill>
    <fill>
      <patternFill patternType="solid">
        <fgColor rgb="FFFFC000"/>
        <bgColor indexed="64"/>
      </patternFill>
    </fill>
    <fill>
      <patternFill patternType="solid">
        <fgColor theme="0" tint="-4.9989318521683403E-2"/>
        <bgColor indexed="64"/>
      </patternFill>
    </fill>
  </fills>
  <borders count="43">
    <border>
      <left/>
      <right/>
      <top/>
      <bottom/>
      <diagonal/>
    </border>
    <border>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xf numFmtId="0" fontId="10" fillId="0" borderId="0" applyNumberFormat="0" applyFill="0" applyBorder="0" applyAlignment="0" applyProtection="0">
      <alignment vertical="top"/>
      <protection locked="0"/>
    </xf>
    <xf numFmtId="44" fontId="1" fillId="0" borderId="0" applyFont="0" applyFill="0" applyBorder="0" applyAlignment="0" applyProtection="0"/>
  </cellStyleXfs>
  <cellXfs count="959">
    <xf numFmtId="0" fontId="0" fillId="0" borderId="0" xfId="0"/>
    <xf numFmtId="0" fontId="6" fillId="0" borderId="0" xfId="0" applyFont="1" applyFill="1" applyBorder="1" applyAlignment="1" applyProtection="1">
      <alignment horizontal="left" vertical="center"/>
    </xf>
    <xf numFmtId="0" fontId="0" fillId="0" borderId="0" xfId="0" applyProtection="1"/>
    <xf numFmtId="0" fontId="0" fillId="0" borderId="0" xfId="0" applyFill="1" applyProtection="1"/>
    <xf numFmtId="0" fontId="4" fillId="0" borderId="0" xfId="0" applyFont="1" applyFill="1" applyBorder="1" applyAlignment="1" applyProtection="1">
      <alignment horizontal="left" vertical="center"/>
    </xf>
    <xf numFmtId="0" fontId="0" fillId="0" borderId="0" xfId="0" applyAlignment="1" applyProtection="1">
      <alignment wrapText="1"/>
    </xf>
    <xf numFmtId="0" fontId="0" fillId="0" borderId="0" xfId="0" applyAlignment="1" applyProtection="1">
      <alignment vertical="center"/>
    </xf>
    <xf numFmtId="0" fontId="0" fillId="0" borderId="0" xfId="0" applyBorder="1" applyProtection="1"/>
    <xf numFmtId="0" fontId="5" fillId="0" borderId="0" xfId="0" applyFont="1" applyFill="1" applyBorder="1" applyAlignment="1" applyProtection="1">
      <alignment horizontal="left" vertical="center" wrapText="1"/>
    </xf>
    <xf numFmtId="0" fontId="5" fillId="0" borderId="0" xfId="0" applyFont="1" applyBorder="1" applyAlignment="1" applyProtection="1">
      <alignment vertical="center"/>
    </xf>
    <xf numFmtId="0" fontId="0" fillId="0" borderId="0" xfId="0" applyAlignment="1" applyProtection="1">
      <alignment vertical="center" wrapText="1"/>
    </xf>
    <xf numFmtId="0" fontId="5" fillId="0" borderId="0" xfId="0" applyFont="1" applyAlignment="1" applyProtection="1">
      <alignment vertical="center" wrapText="1"/>
    </xf>
    <xf numFmtId="0" fontId="0" fillId="0" borderId="0" xfId="0" applyFill="1" applyAlignment="1" applyProtection="1">
      <alignment wrapText="1"/>
    </xf>
    <xf numFmtId="0" fontId="0" fillId="2" borderId="0" xfId="0" applyFill="1" applyProtection="1"/>
    <xf numFmtId="0" fontId="0" fillId="2" borderId="0" xfId="0" applyFill="1" applyBorder="1" applyProtection="1"/>
    <xf numFmtId="49" fontId="4" fillId="2" borderId="0" xfId="0" applyNumberFormat="1" applyFont="1" applyFill="1" applyBorder="1" applyAlignment="1" applyProtection="1">
      <alignment horizontal="left" vertical="center" wrapText="1"/>
    </xf>
    <xf numFmtId="0" fontId="0" fillId="2" borderId="0" xfId="0" applyFill="1" applyAlignment="1" applyProtection="1">
      <alignment vertical="center"/>
    </xf>
    <xf numFmtId="0" fontId="4" fillId="2" borderId="0" xfId="0" applyFont="1" applyFill="1" applyBorder="1" applyAlignment="1" applyProtection="1">
      <alignment horizontal="left" vertical="center"/>
    </xf>
    <xf numFmtId="0" fontId="5" fillId="2" borderId="0" xfId="0" applyFont="1" applyFill="1" applyBorder="1" applyAlignment="1" applyProtection="1">
      <alignment horizontal="left" vertical="center"/>
    </xf>
    <xf numFmtId="0" fontId="5" fillId="2" borderId="1" xfId="0" applyFont="1" applyFill="1" applyBorder="1" applyAlignment="1" applyProtection="1">
      <alignment horizontal="left" vertical="center"/>
    </xf>
    <xf numFmtId="0" fontId="5" fillId="2" borderId="0" xfId="0" applyFont="1" applyFill="1" applyBorder="1" applyAlignment="1" applyProtection="1">
      <alignment horizontal="left" vertical="center" wrapText="1"/>
    </xf>
    <xf numFmtId="0" fontId="0" fillId="2" borderId="0" xfId="0" applyFill="1" applyBorder="1" applyAlignment="1" applyProtection="1">
      <alignment horizontal="right" vertical="center"/>
    </xf>
    <xf numFmtId="0" fontId="6" fillId="2" borderId="0" xfId="0" applyFont="1" applyFill="1" applyBorder="1" applyAlignment="1" applyProtection="1">
      <alignment horizontal="left" vertical="center"/>
    </xf>
    <xf numFmtId="0" fontId="3" fillId="2" borderId="0" xfId="0" applyFont="1" applyFill="1" applyBorder="1" applyAlignment="1" applyProtection="1">
      <alignment horizontal="center" vertical="center"/>
    </xf>
    <xf numFmtId="0" fontId="5" fillId="2" borderId="0" xfId="0" applyFont="1" applyFill="1" applyBorder="1" applyAlignment="1" applyProtection="1">
      <alignment horizontal="left" vertical="top" wrapText="1"/>
    </xf>
    <xf numFmtId="0" fontId="5" fillId="2" borderId="0" xfId="0" applyFont="1" applyFill="1" applyBorder="1" applyAlignment="1" applyProtection="1">
      <alignment horizontal="center" vertical="center"/>
    </xf>
    <xf numFmtId="0" fontId="0" fillId="2" borderId="0" xfId="0" applyFill="1" applyAlignment="1" applyProtection="1">
      <alignment wrapText="1"/>
    </xf>
    <xf numFmtId="0" fontId="8" fillId="2" borderId="0" xfId="0" applyFont="1" applyFill="1" applyBorder="1" applyAlignment="1" applyProtection="1">
      <alignment horizontal="left" vertical="center"/>
    </xf>
    <xf numFmtId="0" fontId="0" fillId="2" borderId="0" xfId="0" applyFill="1" applyBorder="1" applyAlignment="1" applyProtection="1">
      <alignment wrapText="1"/>
    </xf>
    <xf numFmtId="0" fontId="5" fillId="2" borderId="0" xfId="0" applyFont="1" applyFill="1" applyBorder="1" applyAlignment="1" applyProtection="1">
      <alignment vertical="center"/>
    </xf>
    <xf numFmtId="0" fontId="6" fillId="3" borderId="0" xfId="0" applyFont="1" applyFill="1" applyBorder="1" applyAlignment="1" applyProtection="1">
      <alignment horizontal="left" vertical="center"/>
    </xf>
    <xf numFmtId="0" fontId="13" fillId="2" borderId="0" xfId="0" applyFont="1" applyFill="1" applyProtection="1"/>
    <xf numFmtId="0" fontId="4" fillId="2" borderId="0" xfId="0" applyFont="1" applyFill="1" applyBorder="1" applyProtection="1"/>
    <xf numFmtId="49" fontId="4" fillId="0" borderId="0" xfId="0" applyNumberFormat="1" applyFont="1" applyFill="1" applyBorder="1" applyAlignment="1" applyProtection="1">
      <alignment horizontal="left" vertical="center"/>
    </xf>
    <xf numFmtId="0" fontId="0" fillId="0" borderId="0" xfId="0" applyFill="1" applyBorder="1" applyProtection="1"/>
    <xf numFmtId="0" fontId="4" fillId="0" borderId="0" xfId="0" applyFont="1" applyFill="1" applyBorder="1" applyAlignment="1" applyProtection="1">
      <alignment vertical="center"/>
    </xf>
    <xf numFmtId="0" fontId="4" fillId="0" borderId="0" xfId="0" applyFont="1" applyFill="1" applyBorder="1" applyAlignment="1" applyProtection="1">
      <alignment vertical="center" wrapText="1"/>
    </xf>
    <xf numFmtId="0" fontId="0" fillId="0" borderId="0" xfId="0" applyFill="1" applyBorder="1" applyAlignment="1" applyProtection="1">
      <alignment wrapText="1"/>
    </xf>
    <xf numFmtId="0" fontId="4" fillId="0" borderId="0" xfId="0" applyFont="1" applyFill="1" applyBorder="1" applyAlignment="1" applyProtection="1">
      <alignment horizontal="center" vertical="top" wrapText="1"/>
    </xf>
    <xf numFmtId="0" fontId="4" fillId="0" borderId="2" xfId="0" applyNumberFormat="1" applyFont="1" applyFill="1" applyBorder="1" applyAlignment="1" applyProtection="1">
      <alignment horizontal="center" vertical="top" wrapText="1"/>
    </xf>
    <xf numFmtId="0" fontId="4" fillId="2" borderId="3" xfId="0" applyFont="1" applyFill="1" applyBorder="1" applyAlignment="1" applyProtection="1">
      <alignment horizontal="center" vertical="center"/>
    </xf>
    <xf numFmtId="0" fontId="4" fillId="0" borderId="0" xfId="0" applyNumberFormat="1" applyFont="1" applyFill="1" applyBorder="1" applyAlignment="1" applyProtection="1">
      <alignment horizontal="center" vertical="top" wrapText="1"/>
    </xf>
    <xf numFmtId="0" fontId="4" fillId="0" borderId="0" xfId="0" applyFont="1" applyFill="1" applyBorder="1" applyAlignment="1" applyProtection="1">
      <alignment vertical="top" wrapText="1"/>
    </xf>
    <xf numFmtId="0" fontId="5" fillId="2" borderId="4" xfId="0" applyFont="1" applyFill="1" applyBorder="1" applyAlignment="1" applyProtection="1">
      <alignment horizontal="left" vertical="top" wrapText="1"/>
    </xf>
    <xf numFmtId="0" fontId="5" fillId="2" borderId="4" xfId="0" applyFont="1" applyFill="1" applyBorder="1" applyAlignment="1" applyProtection="1">
      <alignment vertical="center" wrapText="1"/>
    </xf>
    <xf numFmtId="0" fontId="4" fillId="2" borderId="0" xfId="0" applyFont="1" applyFill="1" applyBorder="1" applyAlignment="1" applyProtection="1">
      <alignment horizontal="center" vertical="center" wrapText="1"/>
    </xf>
    <xf numFmtId="49" fontId="5" fillId="0" borderId="0" xfId="0" applyNumberFormat="1" applyFont="1" applyFill="1" applyBorder="1" applyAlignment="1" applyProtection="1">
      <alignment horizontal="left" vertical="center" wrapText="1"/>
    </xf>
    <xf numFmtId="0" fontId="5" fillId="2" borderId="0" xfId="0" applyFont="1" applyFill="1" applyBorder="1" applyAlignment="1" applyProtection="1">
      <alignment horizontal="right" vertical="center"/>
    </xf>
    <xf numFmtId="0" fontId="5" fillId="2" borderId="0" xfId="0" applyFont="1" applyFill="1" applyBorder="1" applyAlignment="1" applyProtection="1">
      <alignment vertical="center" wrapText="1"/>
    </xf>
    <xf numFmtId="49" fontId="4" fillId="0" borderId="0" xfId="0" applyNumberFormat="1" applyFont="1" applyFill="1" applyAlignment="1" applyProtection="1">
      <alignment horizontal="left" vertical="center"/>
    </xf>
    <xf numFmtId="49" fontId="4" fillId="0" borderId="0" xfId="0" applyNumberFormat="1" applyFont="1" applyFill="1" applyBorder="1" applyAlignment="1" applyProtection="1">
      <alignment horizontal="left" vertical="center" wrapText="1"/>
    </xf>
    <xf numFmtId="0" fontId="5" fillId="0" borderId="0" xfId="0" applyFont="1" applyFill="1" applyBorder="1" applyProtection="1"/>
    <xf numFmtId="0" fontId="5" fillId="0" borderId="0" xfId="0" applyFont="1" applyFill="1" applyBorder="1" applyAlignment="1" applyProtection="1">
      <alignment vertical="top" wrapText="1"/>
    </xf>
    <xf numFmtId="49" fontId="31" fillId="4" borderId="0" xfId="0" applyNumberFormat="1" applyFont="1" applyFill="1" applyBorder="1" applyAlignment="1" applyProtection="1">
      <alignment horizontal="left" vertical="center" wrapText="1"/>
    </xf>
    <xf numFmtId="0" fontId="3" fillId="0" borderId="0" xfId="0" applyFont="1" applyFill="1" applyAlignment="1" applyProtection="1">
      <alignment vertical="top"/>
    </xf>
    <xf numFmtId="0" fontId="4" fillId="0" borderId="0" xfId="0" applyFont="1" applyFill="1" applyAlignment="1" applyProtection="1">
      <alignment vertical="top"/>
    </xf>
    <xf numFmtId="0" fontId="5" fillId="0" borderId="0" xfId="0" applyFont="1" applyProtection="1"/>
    <xf numFmtId="0" fontId="25" fillId="0" borderId="0" xfId="0" applyFont="1" applyAlignment="1" applyProtection="1">
      <alignment horizontal="center"/>
    </xf>
    <xf numFmtId="0" fontId="25" fillId="0" borderId="0" xfId="0" applyFont="1" applyAlignment="1" applyProtection="1"/>
    <xf numFmtId="0" fontId="4" fillId="0" borderId="0" xfId="0" applyFont="1" applyAlignment="1" applyProtection="1">
      <alignment horizontal="left"/>
    </xf>
    <xf numFmtId="0" fontId="4" fillId="0" borderId="0" xfId="0" applyFont="1" applyAlignment="1" applyProtection="1"/>
    <xf numFmtId="0" fontId="13" fillId="5" borderId="5" xfId="0" applyNumberFormat="1" applyFont="1" applyFill="1" applyBorder="1" applyAlignment="1" applyProtection="1">
      <alignment wrapText="1"/>
    </xf>
    <xf numFmtId="0" fontId="4" fillId="0" borderId="0" xfId="0" applyFont="1" applyBorder="1" applyAlignment="1" applyProtection="1">
      <alignment vertical="center" wrapText="1"/>
    </xf>
    <xf numFmtId="0" fontId="3" fillId="0" borderId="0" xfId="0" applyFont="1" applyBorder="1" applyAlignment="1" applyProtection="1">
      <alignment vertical="center" wrapText="1"/>
    </xf>
    <xf numFmtId="49" fontId="13" fillId="0" borderId="0" xfId="0" applyNumberFormat="1" applyFont="1" applyFill="1" applyBorder="1" applyAlignment="1" applyProtection="1">
      <alignment wrapText="1"/>
    </xf>
    <xf numFmtId="0" fontId="4" fillId="0" borderId="0" xfId="0" applyFont="1" applyBorder="1" applyAlignment="1" applyProtection="1">
      <alignment horizontal="left"/>
    </xf>
    <xf numFmtId="0" fontId="5" fillId="0" borderId="0" xfId="0" applyFont="1" applyFill="1" applyProtection="1"/>
    <xf numFmtId="0" fontId="5" fillId="0" borderId="0" xfId="0" applyFont="1" applyAlignment="1" applyProtection="1">
      <alignment horizontal="right"/>
    </xf>
    <xf numFmtId="0" fontId="4" fillId="0" borderId="0" xfId="0" applyFont="1" applyBorder="1" applyAlignment="1" applyProtection="1">
      <alignment wrapText="1"/>
    </xf>
    <xf numFmtId="0" fontId="0" fillId="0" borderId="0" xfId="0" applyAlignment="1" applyProtection="1">
      <alignment horizontal="center" vertical="center" wrapText="1"/>
    </xf>
    <xf numFmtId="0" fontId="13" fillId="0" borderId="0" xfId="0" applyFont="1" applyFill="1" applyBorder="1" applyAlignment="1" applyProtection="1">
      <alignment horizontal="left" vertical="center" wrapText="1"/>
    </xf>
    <xf numFmtId="0" fontId="13" fillId="2" borderId="0" xfId="0" applyFont="1" applyFill="1" applyBorder="1" applyAlignment="1" applyProtection="1">
      <alignment horizontal="left" vertical="center" wrapText="1"/>
    </xf>
    <xf numFmtId="0" fontId="13" fillId="3" borderId="0" xfId="0" applyFont="1" applyFill="1" applyBorder="1" applyAlignment="1" applyProtection="1">
      <alignment horizontal="left" vertical="center" wrapText="1"/>
    </xf>
    <xf numFmtId="0" fontId="0" fillId="0" borderId="0" xfId="0" applyBorder="1" applyAlignment="1" applyProtection="1">
      <alignment horizontal="center" vertical="center" wrapText="1"/>
    </xf>
    <xf numFmtId="0" fontId="31" fillId="0" borderId="0" xfId="0" applyFont="1" applyFill="1" applyAlignment="1" applyProtection="1">
      <alignment horizontal="left" vertical="center" wrapText="1"/>
    </xf>
    <xf numFmtId="16" fontId="4" fillId="0" borderId="0" xfId="0" applyNumberFormat="1" applyFont="1" applyFill="1" applyAlignment="1" applyProtection="1">
      <alignment vertical="top"/>
    </xf>
    <xf numFmtId="0" fontId="4" fillId="0" borderId="0" xfId="0" applyFont="1" applyFill="1" applyBorder="1" applyAlignment="1" applyProtection="1">
      <alignment vertical="top"/>
    </xf>
    <xf numFmtId="0" fontId="0" fillId="6" borderId="0" xfId="0" applyFill="1" applyProtection="1"/>
    <xf numFmtId="165" fontId="13" fillId="0" borderId="0" xfId="0" applyNumberFormat="1" applyFont="1" applyFill="1" applyBorder="1" applyAlignment="1" applyProtection="1">
      <alignment wrapText="1"/>
    </xf>
    <xf numFmtId="0" fontId="3" fillId="0" borderId="0" xfId="0" applyFont="1" applyFill="1" applyBorder="1" applyAlignment="1" applyProtection="1">
      <alignment vertical="top"/>
    </xf>
    <xf numFmtId="0" fontId="4" fillId="0" borderId="2" xfId="0" applyFont="1" applyFill="1" applyBorder="1" applyAlignment="1" applyProtection="1">
      <alignment horizontal="left" vertical="top" wrapText="1"/>
    </xf>
    <xf numFmtId="0" fontId="0" fillId="0" borderId="0" xfId="0" applyBorder="1" applyAlignment="1" applyProtection="1">
      <alignment horizontal="left" vertical="center" wrapText="1"/>
    </xf>
    <xf numFmtId="169" fontId="13" fillId="0" borderId="0" xfId="0" applyNumberFormat="1" applyFont="1" applyFill="1" applyBorder="1" applyAlignment="1" applyProtection="1">
      <alignment wrapText="1"/>
    </xf>
    <xf numFmtId="0" fontId="4" fillId="5" borderId="6" xfId="0" applyFont="1" applyFill="1" applyBorder="1" applyAlignment="1" applyProtection="1">
      <alignment vertical="top" wrapText="1"/>
    </xf>
    <xf numFmtId="168" fontId="4" fillId="5" borderId="5" xfId="0" applyNumberFormat="1" applyFont="1" applyFill="1" applyBorder="1" applyAlignment="1" applyProtection="1">
      <alignment wrapText="1"/>
    </xf>
    <xf numFmtId="0" fontId="5" fillId="0" borderId="0" xfId="0" applyFont="1" applyFill="1" applyBorder="1" applyAlignment="1" applyProtection="1">
      <alignment wrapText="1"/>
    </xf>
    <xf numFmtId="0" fontId="13" fillId="0" borderId="0" xfId="0" applyFont="1" applyFill="1" applyBorder="1" applyAlignment="1" applyProtection="1">
      <alignment wrapText="1"/>
    </xf>
    <xf numFmtId="165" fontId="4" fillId="5" borderId="5" xfId="0" applyNumberFormat="1" applyFont="1" applyFill="1" applyBorder="1" applyAlignment="1" applyProtection="1">
      <alignment wrapText="1"/>
    </xf>
    <xf numFmtId="0" fontId="30" fillId="0" borderId="0" xfId="0" applyFont="1" applyFill="1" applyAlignment="1" applyProtection="1">
      <alignment vertical="top"/>
    </xf>
    <xf numFmtId="0" fontId="30" fillId="0" borderId="0" xfId="0" applyFont="1" applyAlignment="1" applyProtection="1">
      <alignment vertical="top"/>
    </xf>
    <xf numFmtId="0" fontId="30" fillId="0" borderId="0" xfId="0" applyFont="1" applyFill="1" applyAlignment="1" applyProtection="1">
      <alignment vertical="top" wrapText="1"/>
    </xf>
    <xf numFmtId="0" fontId="27" fillId="0" borderId="0" xfId="0" applyFont="1" applyFill="1" applyBorder="1" applyAlignment="1" applyProtection="1">
      <alignment horizontal="center" vertical="top" wrapText="1"/>
    </xf>
    <xf numFmtId="0" fontId="23" fillId="0" borderId="0" xfId="0" applyFont="1" applyProtection="1"/>
    <xf numFmtId="168" fontId="4" fillId="5" borderId="7" xfId="0" applyNumberFormat="1" applyFont="1" applyFill="1" applyBorder="1" applyAlignment="1" applyProtection="1">
      <alignment wrapText="1"/>
    </xf>
    <xf numFmtId="0" fontId="25" fillId="0" borderId="0" xfId="0" applyFont="1" applyAlignment="1" applyProtection="1">
      <alignment vertical="top" wrapText="1"/>
    </xf>
    <xf numFmtId="0" fontId="13" fillId="0" borderId="0" xfId="0" applyFont="1" applyFill="1" applyBorder="1" applyAlignment="1" applyProtection="1"/>
    <xf numFmtId="0" fontId="4" fillId="0" borderId="0" xfId="0" applyFont="1" applyFill="1" applyBorder="1" applyAlignment="1" applyProtection="1">
      <alignment horizontal="center" vertical="top"/>
    </xf>
    <xf numFmtId="165" fontId="5" fillId="5" borderId="5" xfId="0" applyNumberFormat="1" applyFont="1" applyFill="1" applyBorder="1" applyAlignment="1" applyProtection="1">
      <alignment wrapText="1"/>
    </xf>
    <xf numFmtId="165" fontId="5" fillId="5" borderId="5" xfId="0" applyNumberFormat="1" applyFont="1" applyFill="1" applyBorder="1" applyAlignment="1" applyProtection="1">
      <alignment vertical="top" wrapText="1"/>
    </xf>
    <xf numFmtId="165" fontId="13" fillId="0" borderId="0" xfId="0" applyNumberFormat="1" applyFont="1" applyFill="1" applyBorder="1" applyAlignment="1" applyProtection="1">
      <alignment vertical="top" wrapText="1"/>
    </xf>
    <xf numFmtId="0" fontId="5" fillId="0" borderId="0" xfId="0" applyFont="1" applyBorder="1" applyAlignment="1" applyProtection="1">
      <alignment horizontal="right"/>
    </xf>
    <xf numFmtId="0" fontId="0" fillId="0" borderId="0" xfId="0" applyFill="1" applyAlignment="1" applyProtection="1"/>
    <xf numFmtId="0" fontId="0" fillId="0" borderId="0" xfId="0" applyAlignment="1" applyProtection="1"/>
    <xf numFmtId="0" fontId="19" fillId="4" borderId="0" xfId="0" applyFont="1" applyFill="1" applyAlignment="1" applyProtection="1"/>
    <xf numFmtId="0" fontId="0" fillId="0" borderId="0" xfId="0" applyBorder="1" applyAlignment="1" applyProtection="1"/>
    <xf numFmtId="0" fontId="4" fillId="0" borderId="2" xfId="0" applyFont="1" applyFill="1" applyBorder="1" applyAlignment="1" applyProtection="1">
      <alignment vertical="top" wrapText="1"/>
    </xf>
    <xf numFmtId="0" fontId="0" fillId="0" borderId="0" xfId="0" applyFill="1" applyBorder="1" applyAlignment="1" applyProtection="1">
      <alignment vertical="top" wrapText="1"/>
    </xf>
    <xf numFmtId="0" fontId="4" fillId="0" borderId="8" xfId="0" applyFont="1" applyFill="1" applyBorder="1" applyAlignment="1" applyProtection="1">
      <alignment vertical="top" wrapText="1"/>
    </xf>
    <xf numFmtId="49" fontId="4" fillId="0" borderId="0" xfId="0" applyNumberFormat="1" applyFont="1" applyFill="1" applyAlignment="1" applyProtection="1">
      <alignment vertical="top"/>
    </xf>
    <xf numFmtId="0" fontId="6" fillId="0" borderId="0" xfId="0" applyFont="1" applyBorder="1" applyAlignment="1" applyProtection="1">
      <alignment vertical="top" wrapText="1"/>
    </xf>
    <xf numFmtId="169" fontId="13" fillId="0" borderId="0" xfId="2" applyNumberFormat="1" applyFont="1" applyFill="1" applyBorder="1" applyAlignment="1" applyProtection="1">
      <alignment vertical="center" wrapText="1"/>
    </xf>
    <xf numFmtId="0" fontId="6" fillId="0" borderId="0" xfId="0" applyFont="1" applyProtection="1"/>
    <xf numFmtId="165" fontId="4" fillId="5" borderId="9" xfId="0" applyNumberFormat="1" applyFont="1" applyFill="1" applyBorder="1" applyAlignment="1" applyProtection="1">
      <alignment wrapText="1"/>
    </xf>
    <xf numFmtId="0" fontId="4" fillId="5" borderId="8" xfId="0" applyFont="1" applyFill="1" applyBorder="1" applyAlignment="1" applyProtection="1">
      <alignment vertical="top" wrapText="1"/>
    </xf>
    <xf numFmtId="165" fontId="4" fillId="5" borderId="8" xfId="0" applyNumberFormat="1" applyFont="1" applyFill="1" applyBorder="1" applyAlignment="1" applyProtection="1">
      <alignment wrapText="1"/>
    </xf>
    <xf numFmtId="0" fontId="3" fillId="0" borderId="0" xfId="0" applyFont="1" applyFill="1" applyBorder="1" applyAlignment="1" applyProtection="1">
      <alignment vertical="top" wrapText="1"/>
    </xf>
    <xf numFmtId="165" fontId="2" fillId="0" borderId="0" xfId="0" applyNumberFormat="1" applyFont="1" applyFill="1" applyBorder="1" applyAlignment="1" applyProtection="1">
      <alignment wrapText="1"/>
    </xf>
    <xf numFmtId="0" fontId="0" fillId="0" borderId="4" xfId="0" applyBorder="1" applyAlignment="1" applyProtection="1">
      <alignment vertical="center"/>
    </xf>
    <xf numFmtId="0" fontId="0" fillId="0" borderId="0" xfId="0" applyBorder="1" applyAlignment="1" applyProtection="1">
      <alignment vertical="center"/>
    </xf>
    <xf numFmtId="0" fontId="3" fillId="0" borderId="0" xfId="0" applyFont="1" applyAlignment="1" applyProtection="1">
      <alignment vertical="top"/>
    </xf>
    <xf numFmtId="0" fontId="4" fillId="0" borderId="0" xfId="0" applyFont="1" applyAlignment="1" applyProtection="1">
      <alignment vertical="top"/>
    </xf>
    <xf numFmtId="0" fontId="4" fillId="0" borderId="0" xfId="0" applyFont="1" applyBorder="1" applyAlignment="1" applyProtection="1">
      <alignment horizontal="left" vertical="center" wrapText="1"/>
    </xf>
    <xf numFmtId="165" fontId="5" fillId="0" borderId="0" xfId="0" applyNumberFormat="1" applyFont="1" applyFill="1" applyBorder="1" applyAlignment="1" applyProtection="1">
      <alignment vertical="top" wrapText="1"/>
    </xf>
    <xf numFmtId="165" fontId="5" fillId="5" borderId="7" xfId="0" applyNumberFormat="1" applyFont="1" applyFill="1" applyBorder="1" applyAlignment="1" applyProtection="1">
      <alignment vertical="top" wrapText="1"/>
    </xf>
    <xf numFmtId="165" fontId="2" fillId="0" borderId="0" xfId="0" applyNumberFormat="1" applyFont="1" applyFill="1" applyBorder="1" applyAlignment="1" applyProtection="1">
      <alignment vertical="top" wrapText="1"/>
    </xf>
    <xf numFmtId="0" fontId="4" fillId="5" borderId="5" xfId="0" applyFont="1" applyFill="1" applyBorder="1" applyAlignment="1" applyProtection="1">
      <alignment wrapText="1"/>
    </xf>
    <xf numFmtId="0" fontId="5" fillId="0" borderId="0" xfId="0" applyFont="1" applyAlignment="1" applyProtection="1">
      <alignment vertical="center"/>
      <protection locked="0"/>
    </xf>
    <xf numFmtId="0" fontId="6" fillId="0" borderId="0" xfId="0" applyFont="1" applyFill="1" applyBorder="1" applyAlignment="1" applyProtection="1">
      <alignment horizontal="left" vertical="center"/>
      <protection locked="0"/>
    </xf>
    <xf numFmtId="0" fontId="6" fillId="3" borderId="0" xfId="0" applyFont="1" applyFill="1" applyBorder="1" applyAlignment="1" applyProtection="1">
      <alignment horizontal="left" vertical="center"/>
      <protection locked="0"/>
    </xf>
    <xf numFmtId="0" fontId="0" fillId="0" borderId="0" xfId="0" applyAlignment="1" applyProtection="1">
      <alignment vertical="center" wrapText="1"/>
      <protection locked="0"/>
    </xf>
    <xf numFmtId="0" fontId="0" fillId="0" borderId="0" xfId="0" applyAlignment="1" applyProtection="1">
      <alignment wrapText="1"/>
      <protection locked="0"/>
    </xf>
    <xf numFmtId="0" fontId="0" fillId="0" borderId="0" xfId="0" applyProtection="1">
      <protection locked="0"/>
    </xf>
    <xf numFmtId="0" fontId="5" fillId="0" borderId="0" xfId="0" applyFont="1" applyAlignment="1" applyProtection="1">
      <alignment vertical="center" wrapText="1"/>
      <protection locked="0"/>
    </xf>
    <xf numFmtId="0" fontId="3" fillId="0" borderId="0" xfId="0" applyFont="1" applyAlignment="1" applyProtection="1">
      <alignment vertical="center"/>
      <protection locked="0"/>
    </xf>
    <xf numFmtId="0" fontId="0" fillId="0" borderId="0" xfId="0" applyAlignment="1" applyProtection="1">
      <alignment vertical="center"/>
      <protection locked="0"/>
    </xf>
    <xf numFmtId="0" fontId="0" fillId="0" borderId="0" xfId="0" applyFill="1" applyAlignment="1" applyProtection="1">
      <alignment wrapText="1"/>
      <protection locked="0"/>
    </xf>
    <xf numFmtId="0" fontId="5" fillId="2" borderId="0" xfId="0" applyFont="1" applyFill="1" applyBorder="1" applyAlignment="1" applyProtection="1">
      <alignment horizontal="left" vertical="top"/>
    </xf>
    <xf numFmtId="0" fontId="4" fillId="0" borderId="0" xfId="0" applyFont="1" applyFill="1" applyBorder="1" applyAlignment="1" applyProtection="1">
      <alignment horizontal="left" vertical="center" wrapText="1"/>
    </xf>
    <xf numFmtId="0" fontId="6" fillId="2" borderId="0" xfId="0" applyFont="1" applyFill="1" applyBorder="1" applyAlignment="1" applyProtection="1">
      <alignment vertical="center"/>
    </xf>
    <xf numFmtId="0" fontId="4" fillId="2" borderId="0" xfId="0" applyFont="1" applyFill="1" applyBorder="1" applyAlignment="1" applyProtection="1">
      <alignment vertical="center"/>
    </xf>
    <xf numFmtId="0" fontId="6" fillId="2" borderId="0" xfId="0" applyFont="1" applyFill="1" applyBorder="1" applyAlignment="1" applyProtection="1">
      <alignment horizontal="left" vertical="top"/>
    </xf>
    <xf numFmtId="0" fontId="3" fillId="2" borderId="0" xfId="0" applyFont="1" applyFill="1" applyAlignment="1" applyProtection="1">
      <alignment vertical="center"/>
    </xf>
    <xf numFmtId="165" fontId="4" fillId="0" borderId="6" xfId="0" applyNumberFormat="1" applyFont="1" applyFill="1" applyBorder="1" applyAlignment="1" applyProtection="1">
      <alignment vertical="top" wrapText="1"/>
    </xf>
    <xf numFmtId="165" fontId="4" fillId="5" borderId="9" xfId="0" applyNumberFormat="1" applyFont="1" applyFill="1" applyBorder="1" applyAlignment="1" applyProtection="1">
      <alignment vertical="top" wrapText="1"/>
    </xf>
    <xf numFmtId="0" fontId="4" fillId="3" borderId="0" xfId="0" applyFont="1" applyFill="1" applyBorder="1" applyAlignment="1" applyProtection="1">
      <alignment horizontal="left" vertical="top" wrapText="1"/>
    </xf>
    <xf numFmtId="0" fontId="5" fillId="2" borderId="0" xfId="0" applyFont="1" applyFill="1" applyBorder="1" applyProtection="1"/>
    <xf numFmtId="0" fontId="13" fillId="3" borderId="0" xfId="0" applyFont="1" applyFill="1" applyBorder="1" applyAlignment="1" applyProtection="1">
      <alignment horizontal="left" vertical="center" wrapText="1"/>
    </xf>
    <xf numFmtId="0" fontId="3" fillId="0" borderId="0" xfId="0" applyFont="1" applyAlignment="1" applyProtection="1">
      <alignment horizontal="left" vertical="center"/>
    </xf>
    <xf numFmtId="0" fontId="0" fillId="0" borderId="0" xfId="0" applyAlignment="1" applyProtection="1">
      <alignment horizontal="left" vertical="center"/>
      <protection locked="0"/>
    </xf>
    <xf numFmtId="0" fontId="6" fillId="0" borderId="0" xfId="0" applyFont="1" applyAlignment="1" applyProtection="1">
      <alignment horizontal="left" vertical="center"/>
      <protection locked="0"/>
    </xf>
    <xf numFmtId="0" fontId="6" fillId="0" borderId="0" xfId="0" applyFont="1" applyAlignment="1" applyProtection="1">
      <alignment horizontal="left" vertical="center"/>
    </xf>
    <xf numFmtId="0" fontId="6" fillId="0" borderId="0" xfId="0" applyFont="1" applyBorder="1" applyAlignment="1" applyProtection="1">
      <alignment horizontal="center" vertical="center"/>
    </xf>
    <xf numFmtId="0" fontId="6" fillId="0" borderId="0" xfId="0" applyFont="1" applyAlignment="1" applyProtection="1">
      <alignment horizontal="center" vertical="center"/>
    </xf>
    <xf numFmtId="0" fontId="3" fillId="0" borderId="0" xfId="0" applyFont="1" applyFill="1" applyAlignment="1" applyProtection="1">
      <alignment horizontal="left" vertical="center"/>
      <protection locked="0"/>
    </xf>
    <xf numFmtId="0" fontId="0" fillId="0" borderId="0" xfId="0" applyFill="1" applyAlignment="1" applyProtection="1">
      <alignment horizontal="left" vertical="center"/>
      <protection locked="0"/>
    </xf>
    <xf numFmtId="0" fontId="0" fillId="0" borderId="0" xfId="0" applyFill="1" applyBorder="1" applyAlignment="1" applyProtection="1">
      <alignment horizontal="left" vertical="center"/>
      <protection locked="0"/>
    </xf>
    <xf numFmtId="0" fontId="6" fillId="0" borderId="0" xfId="0" applyFont="1" applyAlignment="1" applyProtection="1">
      <alignment horizontal="justify" vertical="center"/>
      <protection locked="0"/>
    </xf>
    <xf numFmtId="0" fontId="0" fillId="0" borderId="0" xfId="0" applyFill="1" applyBorder="1" applyAlignment="1" applyProtection="1">
      <alignment horizontal="left" vertical="center" wrapText="1"/>
      <protection locked="0"/>
    </xf>
    <xf numFmtId="0" fontId="6" fillId="0" borderId="0" xfId="0" applyFont="1" applyBorder="1" applyAlignment="1" applyProtection="1">
      <alignment horizontal="left" vertical="center"/>
    </xf>
    <xf numFmtId="0" fontId="6" fillId="0" borderId="0" xfId="0" applyFont="1" applyAlignment="1">
      <alignment horizontal="left" vertical="center"/>
    </xf>
    <xf numFmtId="0" fontId="21" fillId="0" borderId="0" xfId="1" applyFont="1" applyBorder="1" applyAlignment="1" applyProtection="1">
      <alignment horizontal="left" vertical="top"/>
    </xf>
    <xf numFmtId="0" fontId="6" fillId="0" borderId="0" xfId="0" applyFont="1" applyBorder="1" applyAlignment="1" applyProtection="1">
      <alignment vertical="center"/>
    </xf>
    <xf numFmtId="0" fontId="6" fillId="0" borderId="0" xfId="0" applyFont="1" applyAlignment="1" applyProtection="1">
      <alignment vertical="center"/>
    </xf>
    <xf numFmtId="0" fontId="3" fillId="0" borderId="0" xfId="0" applyFont="1" applyBorder="1" applyAlignment="1" applyProtection="1">
      <alignment horizontal="left" vertical="center"/>
    </xf>
    <xf numFmtId="0" fontId="3" fillId="0" borderId="3" xfId="0" applyFont="1" applyBorder="1" applyAlignment="1" applyProtection="1">
      <alignment horizontal="left" vertical="center"/>
    </xf>
    <xf numFmtId="0" fontId="6" fillId="0" borderId="3" xfId="0" applyFont="1" applyBorder="1" applyAlignment="1" applyProtection="1">
      <alignment horizontal="left" vertical="center"/>
    </xf>
    <xf numFmtId="0" fontId="3" fillId="0" borderId="0" xfId="0" applyFont="1" applyFill="1" applyBorder="1" applyAlignment="1" applyProtection="1">
      <alignment horizontal="justify" vertical="top"/>
    </xf>
    <xf numFmtId="0" fontId="34" fillId="0" borderId="0" xfId="0" applyFont="1" applyAlignment="1" applyProtection="1">
      <alignment horizontal="left" vertical="center"/>
    </xf>
    <xf numFmtId="0" fontId="5" fillId="2" borderId="0" xfId="0" applyFont="1" applyFill="1" applyProtection="1"/>
    <xf numFmtId="0" fontId="5" fillId="0" borderId="0" xfId="0" applyFont="1" applyAlignment="1" applyProtection="1">
      <alignment wrapText="1"/>
      <protection locked="0"/>
    </xf>
    <xf numFmtId="0" fontId="5" fillId="0" borderId="0" xfId="0" applyFont="1" applyAlignment="1" applyProtection="1">
      <alignment wrapText="1"/>
    </xf>
    <xf numFmtId="0" fontId="5" fillId="0" borderId="0" xfId="0" applyFont="1" applyProtection="1">
      <protection locked="0"/>
    </xf>
    <xf numFmtId="165" fontId="0" fillId="0" borderId="0" xfId="0" applyNumberFormat="1" applyProtection="1"/>
    <xf numFmtId="0" fontId="47" fillId="0" borderId="0" xfId="0" applyFont="1" applyAlignment="1" applyProtection="1">
      <alignment horizontal="center"/>
    </xf>
    <xf numFmtId="0" fontId="48" fillId="0" borderId="0" xfId="0" applyFont="1" applyAlignment="1" applyProtection="1"/>
    <xf numFmtId="49" fontId="4" fillId="3" borderId="0" xfId="0" applyNumberFormat="1" applyFont="1" applyFill="1" applyBorder="1" applyAlignment="1" applyProtection="1">
      <alignment horizontal="left" vertical="center"/>
    </xf>
    <xf numFmtId="0" fontId="0" fillId="3" borderId="0" xfId="0" applyFill="1" applyBorder="1" applyProtection="1"/>
    <xf numFmtId="49" fontId="5" fillId="3" borderId="0" xfId="0" applyNumberFormat="1" applyFont="1" applyFill="1" applyBorder="1" applyAlignment="1" applyProtection="1">
      <alignment horizontal="left" vertical="center"/>
    </xf>
    <xf numFmtId="49" fontId="4" fillId="3" borderId="0" xfId="0" applyNumberFormat="1" applyFont="1" applyFill="1" applyAlignment="1" applyProtection="1">
      <alignment horizontal="left" vertical="center" wrapText="1"/>
    </xf>
    <xf numFmtId="0" fontId="4"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0" fillId="3" borderId="0" xfId="0" applyFill="1" applyBorder="1" applyAlignment="1" applyProtection="1">
      <alignment horizontal="right" vertical="center"/>
    </xf>
    <xf numFmtId="0" fontId="3" fillId="3" borderId="0" xfId="0" applyFont="1" applyFill="1" applyBorder="1" applyAlignment="1" applyProtection="1">
      <alignment horizontal="left" vertical="center"/>
    </xf>
    <xf numFmtId="0" fontId="9" fillId="3" borderId="0" xfId="0" applyFont="1" applyFill="1" applyBorder="1" applyAlignment="1" applyProtection="1">
      <alignment horizontal="left" vertical="top" wrapText="1"/>
    </xf>
    <xf numFmtId="0" fontId="19" fillId="3" borderId="0" xfId="0" applyFont="1" applyFill="1" applyBorder="1" applyAlignment="1" applyProtection="1">
      <alignment horizontal="left" vertical="top" wrapText="1"/>
    </xf>
    <xf numFmtId="0" fontId="19" fillId="3" borderId="0" xfId="0" applyFont="1" applyFill="1" applyAlignment="1" applyProtection="1">
      <alignment horizontal="left" vertical="top" wrapText="1"/>
    </xf>
    <xf numFmtId="0" fontId="8" fillId="3" borderId="0" xfId="0" applyFont="1" applyFill="1" applyBorder="1" applyAlignment="1" applyProtection="1">
      <alignment horizontal="left" vertical="center"/>
      <protection locked="0"/>
    </xf>
    <xf numFmtId="0" fontId="8" fillId="3" borderId="0" xfId="0" applyFont="1" applyFill="1" applyBorder="1" applyAlignment="1" applyProtection="1">
      <alignment horizontal="left" vertical="center"/>
    </xf>
    <xf numFmtId="0" fontId="5" fillId="3" borderId="0" xfId="0" applyFont="1" applyFill="1" applyBorder="1" applyAlignment="1" applyProtection="1">
      <alignment horizontal="center" vertical="center"/>
    </xf>
    <xf numFmtId="14" fontId="5" fillId="3" borderId="1" xfId="0" applyNumberFormat="1" applyFont="1" applyFill="1" applyBorder="1" applyAlignment="1" applyProtection="1">
      <alignment horizontal="right" vertical="center" indent="1"/>
    </xf>
    <xf numFmtId="49" fontId="4" fillId="3" borderId="0" xfId="0" applyNumberFormat="1" applyFont="1" applyFill="1" applyAlignment="1" applyProtection="1">
      <alignment horizontal="left" vertical="center"/>
    </xf>
    <xf numFmtId="14" fontId="5" fillId="3" borderId="0" xfId="0" applyNumberFormat="1" applyFont="1" applyFill="1" applyBorder="1" applyAlignment="1" applyProtection="1">
      <alignment horizontal="center" vertical="center"/>
    </xf>
    <xf numFmtId="49" fontId="4" fillId="3" borderId="0" xfId="0" applyNumberFormat="1" applyFont="1" applyFill="1" applyBorder="1" applyAlignment="1" applyProtection="1">
      <alignment horizontal="left" vertical="center" wrapText="1"/>
    </xf>
    <xf numFmtId="49" fontId="5" fillId="3" borderId="0" xfId="0" applyNumberFormat="1" applyFont="1" applyFill="1" applyAlignment="1" applyProtection="1">
      <alignment horizontal="left" vertical="center"/>
    </xf>
    <xf numFmtId="0" fontId="4" fillId="3" borderId="0" xfId="0" applyFont="1" applyFill="1" applyBorder="1" applyAlignment="1" applyProtection="1">
      <alignment vertical="center"/>
    </xf>
    <xf numFmtId="0" fontId="4" fillId="3" borderId="0" xfId="0" applyFont="1" applyFill="1" applyBorder="1" applyAlignment="1" applyProtection="1">
      <alignment vertical="center" wrapText="1"/>
    </xf>
    <xf numFmtId="0" fontId="0" fillId="3" borderId="0" xfId="0" applyFill="1" applyAlignment="1" applyProtection="1">
      <alignment wrapText="1"/>
    </xf>
    <xf numFmtId="0" fontId="5" fillId="3" borderId="0" xfId="0" applyFont="1" applyFill="1" applyBorder="1" applyAlignment="1" applyProtection="1">
      <alignment horizontal="left" vertical="top"/>
    </xf>
    <xf numFmtId="0" fontId="0" fillId="3" borderId="0" xfId="0" applyFill="1" applyProtection="1">
      <protection locked="0"/>
    </xf>
    <xf numFmtId="0" fontId="5" fillId="3" borderId="0" xfId="0" applyFont="1" applyFill="1" applyAlignment="1" applyProtection="1">
      <alignment vertical="center"/>
      <protection locked="0"/>
    </xf>
    <xf numFmtId="0" fontId="5" fillId="3" borderId="0" xfId="0" applyFont="1" applyFill="1" applyAlignment="1" applyProtection="1">
      <alignment horizontal="left" vertical="top"/>
    </xf>
    <xf numFmtId="0" fontId="5" fillId="3" borderId="0" xfId="0" applyFont="1" applyFill="1" applyBorder="1" applyAlignment="1" applyProtection="1">
      <alignment horizontal="right" vertical="top" wrapText="1"/>
    </xf>
    <xf numFmtId="0" fontId="3" fillId="3" borderId="0" xfId="0" applyFont="1" applyFill="1" applyAlignment="1" applyProtection="1">
      <alignment vertical="center"/>
    </xf>
    <xf numFmtId="0" fontId="3" fillId="3" borderId="0" xfId="0" applyFont="1" applyFill="1" applyAlignment="1" applyProtection="1">
      <alignment vertical="center"/>
      <protection locked="0"/>
    </xf>
    <xf numFmtId="0" fontId="3" fillId="3" borderId="0" xfId="0" applyFont="1" applyFill="1" applyProtection="1"/>
    <xf numFmtId="0" fontId="3" fillId="3" borderId="0" xfId="0" applyFont="1" applyFill="1" applyProtection="1">
      <protection locked="0"/>
    </xf>
    <xf numFmtId="0" fontId="0" fillId="3" borderId="0" xfId="0" applyFill="1" applyAlignment="1" applyProtection="1">
      <alignment vertical="center"/>
      <protection locked="0"/>
    </xf>
    <xf numFmtId="0" fontId="0" fillId="3" borderId="0" xfId="0" applyFill="1" applyAlignment="1" applyProtection="1">
      <alignment wrapText="1"/>
      <protection locked="0"/>
    </xf>
    <xf numFmtId="0" fontId="5" fillId="7" borderId="5" xfId="0" applyFont="1" applyFill="1" applyBorder="1" applyAlignment="1" applyProtection="1">
      <alignment horizontal="right" vertical="top"/>
      <protection locked="0"/>
    </xf>
    <xf numFmtId="0" fontId="13" fillId="3" borderId="0" xfId="0" applyFont="1" applyFill="1" applyProtection="1"/>
    <xf numFmtId="49" fontId="4" fillId="3" borderId="0" xfId="0" applyNumberFormat="1" applyFont="1" applyFill="1" applyBorder="1" applyAlignment="1" applyProtection="1">
      <alignment horizontal="left" vertical="top"/>
    </xf>
    <xf numFmtId="0" fontId="0" fillId="3" borderId="0" xfId="0" applyFill="1" applyBorder="1" applyAlignment="1" applyProtection="1">
      <alignment wrapText="1"/>
    </xf>
    <xf numFmtId="0" fontId="11" fillId="3" borderId="0" xfId="0" applyFont="1" applyFill="1" applyBorder="1" applyAlignment="1" applyProtection="1">
      <alignment vertical="center"/>
    </xf>
    <xf numFmtId="0" fontId="16" fillId="3" borderId="0" xfId="0" applyFont="1" applyFill="1" applyBorder="1" applyProtection="1"/>
    <xf numFmtId="0" fontId="49" fillId="3" borderId="0" xfId="0" applyFont="1" applyFill="1" applyBorder="1" applyAlignment="1" applyProtection="1"/>
    <xf numFmtId="0" fontId="5" fillId="3" borderId="0" xfId="0" quotePrefix="1" applyFont="1" applyFill="1" applyBorder="1" applyAlignment="1" applyProtection="1">
      <alignment horizontal="left" vertical="top" wrapText="1"/>
    </xf>
    <xf numFmtId="0" fontId="5" fillId="3" borderId="0" xfId="0" applyFont="1" applyFill="1" applyBorder="1" applyAlignment="1" applyProtection="1">
      <alignment vertical="top"/>
    </xf>
    <xf numFmtId="0" fontId="5" fillId="3" borderId="3" xfId="0" applyFont="1" applyFill="1" applyBorder="1" applyAlignment="1" applyProtection="1">
      <alignment horizontal="left" vertical="top" wrapText="1"/>
    </xf>
    <xf numFmtId="0" fontId="0" fillId="3" borderId="3" xfId="0" applyFill="1" applyBorder="1" applyAlignment="1" applyProtection="1">
      <alignment wrapText="1"/>
    </xf>
    <xf numFmtId="0" fontId="5" fillId="3" borderId="0" xfId="0" applyFont="1" applyFill="1" applyProtection="1"/>
    <xf numFmtId="0" fontId="3" fillId="3" borderId="0" xfId="0" applyFont="1" applyFill="1" applyAlignment="1" applyProtection="1">
      <alignment horizontal="left" indent="3"/>
    </xf>
    <xf numFmtId="0" fontId="4" fillId="3" borderId="0" xfId="0" applyFont="1" applyFill="1" applyProtection="1"/>
    <xf numFmtId="0" fontId="4" fillId="3" borderId="0" xfId="0" applyFont="1" applyFill="1" applyBorder="1" applyAlignment="1" applyProtection="1">
      <alignment vertical="top" wrapText="1"/>
    </xf>
    <xf numFmtId="0" fontId="4" fillId="3" borderId="0" xfId="0" applyFont="1" applyFill="1" applyBorder="1" applyAlignment="1" applyProtection="1">
      <alignment horizontal="center" vertical="top" wrapText="1"/>
    </xf>
    <xf numFmtId="165" fontId="3" fillId="3" borderId="0" xfId="0" applyNumberFormat="1" applyFont="1" applyFill="1" applyBorder="1" applyAlignment="1" applyProtection="1">
      <alignment horizontal="left" vertical="top" wrapText="1"/>
    </xf>
    <xf numFmtId="165" fontId="7" fillId="5" borderId="5" xfId="0" applyNumberFormat="1" applyFont="1" applyFill="1" applyBorder="1" applyAlignment="1" applyProtection="1">
      <alignment vertical="center" wrapText="1"/>
    </xf>
    <xf numFmtId="165" fontId="7" fillId="5" borderId="6" xfId="0" applyNumberFormat="1" applyFont="1" applyFill="1" applyBorder="1" applyAlignment="1" applyProtection="1">
      <alignment vertical="center" wrapText="1"/>
    </xf>
    <xf numFmtId="49" fontId="5" fillId="3" borderId="0" xfId="0" applyNumberFormat="1" applyFont="1" applyFill="1" applyBorder="1" applyAlignment="1" applyProtection="1">
      <alignment vertical="center"/>
    </xf>
    <xf numFmtId="0" fontId="0" fillId="3" borderId="0" xfId="0" applyFill="1" applyAlignment="1" applyProtection="1">
      <alignment vertical="center"/>
    </xf>
    <xf numFmtId="0" fontId="5" fillId="3" borderId="0" xfId="0" applyFont="1" applyFill="1" applyBorder="1" applyAlignment="1" applyProtection="1">
      <alignment vertical="top" wrapText="1"/>
    </xf>
    <xf numFmtId="165" fontId="4" fillId="5" borderId="6" xfId="0" applyNumberFormat="1" applyFont="1" applyFill="1" applyBorder="1" applyAlignment="1" applyProtection="1">
      <alignment vertical="center" wrapText="1"/>
    </xf>
    <xf numFmtId="0" fontId="4" fillId="3" borderId="0" xfId="0" applyFont="1" applyFill="1" applyBorder="1" applyAlignment="1" applyProtection="1">
      <alignment horizontal="left" vertical="center" wrapText="1" shrinkToFit="1"/>
    </xf>
    <xf numFmtId="0" fontId="5" fillId="3" borderId="0" xfId="0" applyFont="1" applyFill="1" applyBorder="1" applyAlignment="1" applyProtection="1">
      <alignment horizontal="left" vertical="center" wrapText="1"/>
    </xf>
    <xf numFmtId="0" fontId="5" fillId="3" borderId="0" xfId="0" applyFont="1" applyFill="1" applyBorder="1" applyAlignment="1" applyProtection="1">
      <alignment horizontal="left" vertical="top" wrapText="1"/>
    </xf>
    <xf numFmtId="165" fontId="3" fillId="3" borderId="0" xfId="0" applyNumberFormat="1" applyFont="1" applyFill="1" applyBorder="1" applyAlignment="1" applyProtection="1">
      <alignment wrapText="1"/>
    </xf>
    <xf numFmtId="0" fontId="4" fillId="3" borderId="0" xfId="0" applyNumberFormat="1" applyFont="1" applyFill="1" applyBorder="1" applyAlignment="1" applyProtection="1">
      <alignment horizontal="center" vertical="top" wrapText="1"/>
    </xf>
    <xf numFmtId="165" fontId="6" fillId="3" borderId="0" xfId="0" applyNumberFormat="1" applyFont="1" applyFill="1" applyBorder="1" applyAlignment="1" applyProtection="1">
      <alignment wrapText="1"/>
    </xf>
    <xf numFmtId="0" fontId="5" fillId="3" borderId="0" xfId="0" applyFont="1" applyFill="1" applyBorder="1" applyAlignment="1" applyProtection="1">
      <alignment vertical="center" wrapText="1"/>
    </xf>
    <xf numFmtId="0" fontId="4" fillId="5" borderId="10" xfId="0" applyFont="1" applyFill="1" applyBorder="1" applyAlignment="1" applyProtection="1">
      <alignment vertical="top" wrapText="1"/>
    </xf>
    <xf numFmtId="0" fontId="4" fillId="3" borderId="0" xfId="0" applyFont="1" applyFill="1" applyBorder="1" applyAlignment="1" applyProtection="1">
      <alignment horizontal="left" vertical="center"/>
    </xf>
    <xf numFmtId="0" fontId="0" fillId="3" borderId="0" xfId="0" applyFill="1" applyAlignment="1" applyProtection="1"/>
    <xf numFmtId="0" fontId="5" fillId="3" borderId="0" xfId="0" applyFont="1" applyFill="1" applyBorder="1" applyAlignment="1" applyProtection="1">
      <alignment vertical="center"/>
    </xf>
    <xf numFmtId="0" fontId="5" fillId="3" borderId="0" xfId="0" applyFont="1" applyFill="1" applyBorder="1" applyAlignment="1" applyProtection="1">
      <alignment horizontal="left" vertical="center"/>
    </xf>
    <xf numFmtId="0" fontId="13" fillId="3" borderId="0" xfId="0" applyFont="1" applyFill="1" applyBorder="1" applyAlignment="1" applyProtection="1">
      <alignment horizontal="left" vertical="center" wrapText="1"/>
    </xf>
    <xf numFmtId="0" fontId="0" fillId="3" borderId="0" xfId="0" applyFill="1" applyBorder="1" applyAlignment="1" applyProtection="1">
      <alignment horizontal="left" vertical="center" wrapText="1"/>
    </xf>
    <xf numFmtId="0" fontId="0" fillId="3" borderId="0" xfId="0" applyFill="1" applyProtection="1"/>
    <xf numFmtId="0" fontId="14" fillId="3" borderId="0" xfId="0" applyFont="1" applyFill="1" applyBorder="1" applyAlignment="1" applyProtection="1">
      <alignment horizontal="left" vertical="top" wrapText="1"/>
    </xf>
    <xf numFmtId="0" fontId="0" fillId="0" borderId="0" xfId="0" applyAlignment="1" applyProtection="1">
      <alignment horizontal="left" vertical="center"/>
    </xf>
    <xf numFmtId="0" fontId="6" fillId="8" borderId="5" xfId="0" applyFont="1" applyFill="1" applyBorder="1" applyAlignment="1" applyProtection="1">
      <alignment horizontal="left" vertical="center"/>
      <protection locked="0"/>
    </xf>
    <xf numFmtId="0" fontId="6" fillId="8" borderId="5" xfId="0" applyFont="1" applyFill="1" applyBorder="1" applyAlignment="1" applyProtection="1">
      <alignment horizontal="center" vertical="center"/>
      <protection locked="0"/>
    </xf>
    <xf numFmtId="0" fontId="0" fillId="3" borderId="0" xfId="0" applyFill="1" applyProtection="1"/>
    <xf numFmtId="0" fontId="7" fillId="0" borderId="0" xfId="0" applyFont="1" applyProtection="1"/>
    <xf numFmtId="0" fontId="3" fillId="0" borderId="0" xfId="0" applyFont="1" applyFill="1" applyBorder="1" applyAlignment="1" applyProtection="1">
      <alignment horizontal="center" vertical="center"/>
    </xf>
    <xf numFmtId="0" fontId="3" fillId="0" borderId="0" xfId="0" applyFont="1" applyFill="1" applyAlignment="1" applyProtection="1">
      <alignment horizontal="left" vertical="center"/>
    </xf>
    <xf numFmtId="0" fontId="3" fillId="0" borderId="0" xfId="0" applyFont="1" applyFill="1" applyBorder="1" applyAlignment="1" applyProtection="1">
      <alignment horizontal="left" vertical="center"/>
    </xf>
    <xf numFmtId="49" fontId="3" fillId="0" borderId="0" xfId="0" applyNumberFormat="1"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34" fillId="0" borderId="0" xfId="0" applyFont="1" applyFill="1" applyBorder="1" applyAlignment="1" applyProtection="1">
      <alignment vertical="center"/>
    </xf>
    <xf numFmtId="49" fontId="6" fillId="0" borderId="0" xfId="0" applyNumberFormat="1" applyFont="1" applyFill="1" applyBorder="1" applyAlignment="1" applyProtection="1">
      <alignment horizontal="center" vertical="center"/>
    </xf>
    <xf numFmtId="0" fontId="6" fillId="0" borderId="0" xfId="0" applyFont="1" applyFill="1" applyAlignment="1" applyProtection="1">
      <alignment horizontal="left" vertical="center"/>
    </xf>
    <xf numFmtId="0" fontId="34" fillId="0" borderId="0" xfId="0" applyFont="1" applyFill="1" applyBorder="1" applyAlignment="1" applyProtection="1">
      <alignment horizontal="left" vertical="center"/>
    </xf>
    <xf numFmtId="0" fontId="34" fillId="0" borderId="0" xfId="0" applyFont="1" applyFill="1" applyAlignment="1" applyProtection="1">
      <alignment horizontal="left" vertical="center"/>
    </xf>
    <xf numFmtId="49" fontId="34" fillId="0" borderId="0" xfId="0" applyNumberFormat="1" applyFont="1" applyFill="1" applyAlignment="1" applyProtection="1">
      <alignment horizontal="left" vertical="center"/>
    </xf>
    <xf numFmtId="0" fontId="0" fillId="0" borderId="0" xfId="0" applyFill="1" applyAlignment="1" applyProtection="1">
      <alignment horizontal="left" vertical="center"/>
    </xf>
    <xf numFmtId="0" fontId="3" fillId="0" borderId="5" xfId="0" applyFont="1" applyBorder="1" applyAlignment="1" applyProtection="1">
      <alignment horizontal="center" vertical="center"/>
    </xf>
    <xf numFmtId="0" fontId="8" fillId="0" borderId="0" xfId="0" applyFont="1" applyBorder="1" applyAlignment="1" applyProtection="1">
      <alignment horizontal="left" vertical="center"/>
    </xf>
    <xf numFmtId="0" fontId="6" fillId="0" borderId="0" xfId="0" applyFont="1" applyAlignment="1" applyProtection="1">
      <alignment horizontal="justify" vertical="center"/>
    </xf>
    <xf numFmtId="0" fontId="6" fillId="0" borderId="3" xfId="0" applyFont="1" applyBorder="1" applyAlignment="1" applyProtection="1">
      <alignment horizontal="center" vertical="center"/>
    </xf>
    <xf numFmtId="0" fontId="6" fillId="0" borderId="10" xfId="0" applyFont="1" applyBorder="1" applyAlignment="1" applyProtection="1">
      <alignment horizontal="left" vertical="center"/>
    </xf>
    <xf numFmtId="0" fontId="3" fillId="0" borderId="3" xfId="0" applyFont="1" applyBorder="1" applyAlignment="1" applyProtection="1">
      <alignment horizontal="center" vertical="center"/>
    </xf>
    <xf numFmtId="0" fontId="6" fillId="0" borderId="3" xfId="0" applyFont="1" applyFill="1" applyBorder="1" applyAlignment="1" applyProtection="1">
      <alignment horizontal="left" vertical="center"/>
    </xf>
    <xf numFmtId="0" fontId="6" fillId="0" borderId="11"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0" borderId="3" xfId="0" applyFont="1" applyBorder="1" applyAlignment="1" applyProtection="1">
      <alignment horizontal="right" vertical="center"/>
    </xf>
    <xf numFmtId="0" fontId="0" fillId="0" borderId="0" xfId="0" applyFill="1" applyBorder="1" applyAlignment="1" applyProtection="1">
      <alignment horizontal="left" vertical="center"/>
    </xf>
    <xf numFmtId="0" fontId="6" fillId="0" borderId="0" xfId="0" applyFont="1" applyBorder="1" applyAlignment="1" applyProtection="1">
      <alignment wrapText="1"/>
    </xf>
    <xf numFmtId="0" fontId="6" fillId="0" borderId="0" xfId="0" applyFont="1" applyFill="1" applyBorder="1" applyAlignment="1" applyProtection="1">
      <alignment horizontal="left" vertical="center" wrapText="1"/>
    </xf>
    <xf numFmtId="0" fontId="0" fillId="0" borderId="0" xfId="0" applyFill="1" applyAlignment="1" applyProtection="1">
      <alignment horizontal="left" vertical="center" wrapText="1"/>
    </xf>
    <xf numFmtId="0" fontId="0" fillId="0" borderId="0" xfId="0" applyFill="1" applyBorder="1" applyAlignment="1" applyProtection="1">
      <alignment horizontal="left" vertical="center" wrapText="1"/>
    </xf>
    <xf numFmtId="0" fontId="6" fillId="0" borderId="12" xfId="0" applyFont="1" applyBorder="1" applyAlignment="1" applyProtection="1"/>
    <xf numFmtId="0" fontId="6" fillId="0" borderId="9" xfId="0" applyFont="1" applyFill="1" applyBorder="1" applyAlignment="1" applyProtection="1">
      <alignment horizontal="left" vertical="center"/>
    </xf>
    <xf numFmtId="0" fontId="6" fillId="0" borderId="8" xfId="0" applyFont="1" applyFill="1" applyBorder="1" applyAlignment="1" applyProtection="1">
      <alignment horizontal="left" vertical="center"/>
    </xf>
    <xf numFmtId="0" fontId="0" fillId="0" borderId="0" xfId="0" applyBorder="1" applyAlignment="1" applyProtection="1">
      <alignment horizontal="right"/>
    </xf>
    <xf numFmtId="3" fontId="0" fillId="0" borderId="0" xfId="0" applyNumberFormat="1" applyBorder="1" applyAlignment="1" applyProtection="1">
      <alignment horizontal="right"/>
    </xf>
    <xf numFmtId="0" fontId="6" fillId="0" borderId="12" xfId="0" applyFont="1" applyBorder="1" applyAlignment="1" applyProtection="1">
      <alignment horizontal="left"/>
    </xf>
    <xf numFmtId="0" fontId="34" fillId="0" borderId="0" xfId="0" applyFont="1" applyBorder="1" applyProtection="1"/>
    <xf numFmtId="2" fontId="6" fillId="0" borderId="0" xfId="0" applyNumberFormat="1" applyFont="1" applyFill="1" applyBorder="1" applyAlignment="1" applyProtection="1">
      <alignment horizontal="right" vertical="center"/>
    </xf>
    <xf numFmtId="0" fontId="7" fillId="0" borderId="0" xfId="0" applyFont="1" applyBorder="1" applyAlignment="1" applyProtection="1">
      <alignment horizontal="left" vertical="center"/>
    </xf>
    <xf numFmtId="0" fontId="7" fillId="0" borderId="0" xfId="0" applyFont="1" applyFill="1" applyBorder="1" applyAlignment="1" applyProtection="1">
      <alignment horizontal="left" vertical="center"/>
    </xf>
    <xf numFmtId="0" fontId="7" fillId="0" borderId="0" xfId="0" applyFont="1" applyFill="1" applyAlignment="1" applyProtection="1">
      <alignment horizontal="left" vertical="center"/>
    </xf>
    <xf numFmtId="0" fontId="6" fillId="0" borderId="0" xfId="0" applyFont="1" applyAlignment="1" applyProtection="1">
      <alignment horizontal="left" vertical="top" wrapText="1"/>
    </xf>
    <xf numFmtId="0" fontId="3" fillId="0" borderId="0" xfId="0" applyFont="1" applyAlignment="1" applyProtection="1">
      <alignment horizontal="left" vertical="top"/>
    </xf>
    <xf numFmtId="0" fontId="29" fillId="0" borderId="0" xfId="0" applyFont="1" applyAlignment="1" applyProtection="1">
      <alignment vertical="center"/>
    </xf>
    <xf numFmtId="0" fontId="3" fillId="0" borderId="0" xfId="0" applyFont="1" applyAlignment="1" applyProtection="1">
      <alignment horizontal="left" vertical="top" wrapText="1"/>
    </xf>
    <xf numFmtId="0" fontId="3" fillId="0" borderId="0" xfId="0" applyFont="1" applyBorder="1" applyAlignment="1" applyProtection="1">
      <alignment horizontal="left" vertical="top" wrapText="1"/>
    </xf>
    <xf numFmtId="0" fontId="3" fillId="0" borderId="0" xfId="0" applyFont="1" applyBorder="1" applyAlignment="1" applyProtection="1">
      <alignment horizontal="center" vertical="top" wrapText="1"/>
    </xf>
    <xf numFmtId="0" fontId="6" fillId="0" borderId="0" xfId="0" applyFont="1" applyAlignment="1" applyProtection="1">
      <alignment horizontal="left" vertical="top"/>
    </xf>
    <xf numFmtId="0" fontId="3" fillId="0" borderId="0" xfId="0" applyFont="1" applyBorder="1" applyAlignment="1" applyProtection="1">
      <alignment vertical="center"/>
    </xf>
    <xf numFmtId="49" fontId="6" fillId="0" borderId="0" xfId="0" applyNumberFormat="1" applyFont="1" applyBorder="1" applyAlignment="1" applyProtection="1">
      <alignment horizontal="left" vertical="center"/>
    </xf>
    <xf numFmtId="49" fontId="6" fillId="0" borderId="0" xfId="0" applyNumberFormat="1" applyFont="1" applyAlignment="1" applyProtection="1">
      <alignment horizontal="left" vertical="center"/>
    </xf>
    <xf numFmtId="49" fontId="6" fillId="0" borderId="3" xfId="0" applyNumberFormat="1" applyFont="1" applyBorder="1" applyAlignment="1" applyProtection="1">
      <alignment horizontal="left" vertical="center"/>
    </xf>
    <xf numFmtId="0" fontId="15" fillId="0" borderId="0" xfId="0" applyFont="1" applyAlignment="1" applyProtection="1">
      <alignment horizontal="left" vertical="center"/>
    </xf>
    <xf numFmtId="0" fontId="15" fillId="0" borderId="0" xfId="0" applyFont="1" applyBorder="1" applyAlignment="1" applyProtection="1">
      <alignment horizontal="left" vertical="center" wrapText="1"/>
    </xf>
    <xf numFmtId="0" fontId="4" fillId="5" borderId="6" xfId="0" applyFont="1" applyFill="1" applyBorder="1" applyAlignment="1" applyProtection="1">
      <alignment horizontal="left" vertical="center" wrapText="1"/>
    </xf>
    <xf numFmtId="0" fontId="4" fillId="5" borderId="8" xfId="0" applyFont="1" applyFill="1" applyBorder="1" applyAlignment="1" applyProtection="1">
      <alignment horizontal="left" vertical="center" wrapText="1"/>
    </xf>
    <xf numFmtId="0" fontId="5" fillId="0" borderId="10" xfId="0" applyFont="1" applyFill="1" applyBorder="1" applyAlignment="1" applyProtection="1">
      <alignment vertical="top" wrapText="1"/>
    </xf>
    <xf numFmtId="0" fontId="5" fillId="0" borderId="2" xfId="0" applyFont="1" applyFill="1" applyBorder="1" applyAlignment="1" applyProtection="1">
      <alignment vertical="top" wrapText="1"/>
    </xf>
    <xf numFmtId="0" fontId="4" fillId="5" borderId="9" xfId="0" applyFont="1" applyFill="1" applyBorder="1" applyAlignment="1" applyProtection="1">
      <alignment horizontal="left" vertical="center" wrapText="1"/>
    </xf>
    <xf numFmtId="0" fontId="5" fillId="5" borderId="6" xfId="0" applyFont="1" applyFill="1" applyBorder="1" applyAlignment="1" applyProtection="1">
      <alignment horizontal="right" vertical="center" wrapText="1"/>
    </xf>
    <xf numFmtId="165" fontId="5" fillId="5" borderId="2" xfId="0" applyNumberFormat="1" applyFont="1" applyFill="1" applyBorder="1" applyAlignment="1" applyProtection="1">
      <alignment wrapText="1"/>
    </xf>
    <xf numFmtId="0" fontId="5" fillId="0" borderId="6" xfId="0" applyFont="1" applyFill="1" applyBorder="1" applyAlignment="1" applyProtection="1">
      <alignment vertical="top" wrapText="1"/>
    </xf>
    <xf numFmtId="0" fontId="5" fillId="0" borderId="13" xfId="0" applyFont="1" applyFill="1" applyBorder="1" applyAlignment="1" applyProtection="1">
      <alignment vertical="top" wrapText="1"/>
    </xf>
    <xf numFmtId="0" fontId="5" fillId="0" borderId="6" xfId="0" applyFont="1" applyFill="1" applyBorder="1" applyAlignment="1" applyProtection="1">
      <alignment vertical="top" wrapText="1"/>
      <protection locked="0"/>
    </xf>
    <xf numFmtId="0" fontId="5" fillId="0" borderId="6" xfId="0" applyFont="1" applyFill="1" applyBorder="1" applyAlignment="1" applyProtection="1">
      <alignment vertical="top"/>
    </xf>
    <xf numFmtId="0" fontId="24" fillId="0" borderId="10" xfId="0" applyFont="1" applyFill="1" applyBorder="1" applyAlignment="1" applyProtection="1">
      <alignment vertical="top" wrapText="1"/>
    </xf>
    <xf numFmtId="0" fontId="12" fillId="2" borderId="0" xfId="0" applyFont="1" applyFill="1" applyBorder="1" applyAlignment="1" applyProtection="1">
      <alignment horizontal="center" vertical="center" wrapText="1"/>
    </xf>
    <xf numFmtId="0" fontId="3" fillId="3" borderId="0" xfId="0" applyFont="1" applyFill="1" applyBorder="1" applyAlignment="1" applyProtection="1">
      <alignment horizontal="right" vertical="center"/>
    </xf>
    <xf numFmtId="0" fontId="3" fillId="0" borderId="0" xfId="0" applyFont="1" applyFill="1" applyBorder="1" applyAlignment="1" applyProtection="1">
      <alignment horizontal="right" vertical="center"/>
    </xf>
    <xf numFmtId="0" fontId="5" fillId="3" borderId="0" xfId="0" applyFont="1" applyFill="1" applyAlignment="1" applyProtection="1">
      <alignment vertical="center"/>
    </xf>
    <xf numFmtId="0" fontId="3" fillId="0" borderId="0" xfId="0" applyFont="1" applyAlignment="1" applyProtection="1">
      <alignment vertical="center"/>
    </xf>
    <xf numFmtId="0" fontId="50" fillId="3" borderId="0" xfId="0" applyFont="1" applyFill="1" applyAlignment="1" applyProtection="1"/>
    <xf numFmtId="0" fontId="0" fillId="0" borderId="0" xfId="0" applyFill="1" applyAlignment="1" applyProtection="1">
      <alignment horizontal="left" wrapText="1"/>
    </xf>
    <xf numFmtId="165" fontId="5" fillId="4" borderId="10" xfId="0" applyNumberFormat="1" applyFont="1" applyFill="1" applyBorder="1" applyAlignment="1" applyProtection="1">
      <alignment vertical="top" wrapText="1"/>
    </xf>
    <xf numFmtId="165" fontId="5" fillId="4" borderId="7" xfId="0" applyNumberFormat="1" applyFont="1" applyFill="1" applyBorder="1" applyAlignment="1" applyProtection="1">
      <alignment vertical="top" wrapText="1"/>
    </xf>
    <xf numFmtId="165" fontId="5" fillId="4" borderId="6" xfId="0" applyNumberFormat="1" applyFont="1" applyFill="1" applyBorder="1" applyAlignment="1" applyProtection="1">
      <alignment vertical="top" wrapText="1"/>
    </xf>
    <xf numFmtId="165" fontId="5" fillId="4" borderId="5" xfId="0" applyNumberFormat="1" applyFont="1" applyFill="1" applyBorder="1" applyAlignment="1" applyProtection="1">
      <alignment vertical="top" wrapText="1"/>
    </xf>
    <xf numFmtId="166" fontId="13" fillId="3" borderId="0" xfId="0" applyNumberFormat="1" applyFont="1" applyFill="1" applyBorder="1" applyAlignment="1" applyProtection="1">
      <alignment wrapText="1"/>
    </xf>
    <xf numFmtId="0" fontId="13" fillId="2" borderId="0" xfId="0" applyFont="1" applyFill="1" applyAlignment="1" applyProtection="1"/>
    <xf numFmtId="165" fontId="6" fillId="2" borderId="0" xfId="0" applyNumberFormat="1" applyFont="1" applyFill="1" applyBorder="1" applyAlignment="1" applyProtection="1"/>
    <xf numFmtId="165" fontId="6" fillId="3" borderId="0" xfId="0" applyNumberFormat="1" applyFont="1" applyFill="1" applyBorder="1" applyProtection="1"/>
    <xf numFmtId="0" fontId="5" fillId="5" borderId="9" xfId="0" applyFont="1" applyFill="1" applyBorder="1" applyAlignment="1" applyProtection="1">
      <alignment horizontal="left" vertical="center" wrapText="1"/>
    </xf>
    <xf numFmtId="0" fontId="3" fillId="3" borderId="0" xfId="0" applyFont="1" applyFill="1" applyBorder="1" applyAlignment="1" applyProtection="1">
      <alignment horizontal="left"/>
    </xf>
    <xf numFmtId="0" fontId="4" fillId="7" borderId="5" xfId="0" applyFont="1" applyFill="1" applyBorder="1" applyAlignment="1" applyProtection="1">
      <alignment horizontal="center" vertical="center"/>
      <protection locked="0"/>
    </xf>
    <xf numFmtId="0" fontId="6" fillId="3" borderId="0" xfId="0" applyFont="1" applyFill="1" applyProtection="1"/>
    <xf numFmtId="0" fontId="16" fillId="3" borderId="0" xfId="0" applyFont="1" applyFill="1" applyBorder="1" applyAlignment="1" applyProtection="1">
      <alignment vertical="top"/>
    </xf>
    <xf numFmtId="164" fontId="4" fillId="7" borderId="5" xfId="0" applyNumberFormat="1" applyFont="1" applyFill="1" applyBorder="1" applyAlignment="1" applyProtection="1">
      <alignment horizontal="center" vertical="center" wrapText="1"/>
      <protection locked="0"/>
    </xf>
    <xf numFmtId="0" fontId="5" fillId="4" borderId="0" xfId="0" applyFont="1" applyFill="1" applyBorder="1" applyAlignment="1" applyProtection="1">
      <alignment horizontal="left" vertical="top"/>
    </xf>
    <xf numFmtId="0" fontId="4" fillId="4" borderId="0" xfId="0" applyFont="1" applyFill="1" applyBorder="1" applyAlignment="1" applyProtection="1">
      <alignment horizontal="left" vertical="top" wrapText="1"/>
    </xf>
    <xf numFmtId="165" fontId="5" fillId="3" borderId="0" xfId="0" applyNumberFormat="1" applyFont="1" applyFill="1" applyBorder="1" applyAlignment="1" applyProtection="1"/>
    <xf numFmtId="0" fontId="3" fillId="3" borderId="0" xfId="0" applyFont="1" applyFill="1" applyBorder="1" applyAlignment="1"/>
    <xf numFmtId="0" fontId="5" fillId="3" borderId="0" xfId="0" applyFont="1" applyFill="1" applyBorder="1" applyAlignment="1"/>
    <xf numFmtId="0" fontId="41" fillId="3" borderId="0" xfId="0" applyFont="1" applyFill="1" applyBorder="1" applyAlignment="1" applyProtection="1"/>
    <xf numFmtId="0" fontId="6" fillId="3" borderId="0" xfId="0" applyFont="1" applyFill="1" applyAlignment="1" applyProtection="1">
      <alignment horizontal="right" vertical="center"/>
    </xf>
    <xf numFmtId="0" fontId="0" fillId="0" borderId="0" xfId="0" applyFont="1" applyProtection="1"/>
    <xf numFmtId="165" fontId="8" fillId="7" borderId="7" xfId="0" applyNumberFormat="1" applyFont="1" applyFill="1" applyBorder="1" applyAlignment="1" applyProtection="1">
      <alignment vertical="top" wrapText="1"/>
      <protection locked="0"/>
    </xf>
    <xf numFmtId="165" fontId="5" fillId="7" borderId="2" xfId="0" applyNumberFormat="1" applyFont="1" applyFill="1" applyBorder="1" applyAlignment="1" applyProtection="1">
      <alignment vertical="top" wrapText="1"/>
      <protection locked="0"/>
    </xf>
    <xf numFmtId="165" fontId="5" fillId="7" borderId="7" xfId="0" applyNumberFormat="1" applyFont="1" applyFill="1" applyBorder="1" applyAlignment="1" applyProtection="1">
      <alignment vertical="top" wrapText="1"/>
      <protection locked="0"/>
    </xf>
    <xf numFmtId="165" fontId="5" fillId="7" borderId="5" xfId="0" applyNumberFormat="1" applyFont="1" applyFill="1" applyBorder="1" applyAlignment="1" applyProtection="1">
      <alignment wrapText="1"/>
      <protection locked="0"/>
    </xf>
    <xf numFmtId="0" fontId="4" fillId="5" borderId="4" xfId="0" applyFont="1" applyFill="1" applyBorder="1" applyAlignment="1" applyProtection="1">
      <alignment horizontal="left" vertical="center" wrapText="1"/>
    </xf>
    <xf numFmtId="168" fontId="5" fillId="7" borderId="7" xfId="0" applyNumberFormat="1" applyFont="1" applyFill="1" applyBorder="1" applyAlignment="1" applyProtection="1">
      <alignment wrapText="1"/>
      <protection locked="0"/>
    </xf>
    <xf numFmtId="168" fontId="5" fillId="7" borderId="5" xfId="0" applyNumberFormat="1" applyFont="1" applyFill="1" applyBorder="1" applyAlignment="1" applyProtection="1">
      <alignment wrapText="1"/>
      <protection locked="0"/>
    </xf>
    <xf numFmtId="0" fontId="5" fillId="7" borderId="6" xfId="0" applyFont="1" applyFill="1" applyBorder="1" applyAlignment="1" applyProtection="1">
      <alignment vertical="top" wrapText="1"/>
      <protection locked="0"/>
    </xf>
    <xf numFmtId="170" fontId="5" fillId="7" borderId="5" xfId="0" applyNumberFormat="1" applyFont="1" applyFill="1" applyBorder="1" applyAlignment="1" applyProtection="1">
      <alignment wrapText="1"/>
      <protection locked="0"/>
    </xf>
    <xf numFmtId="0" fontId="5" fillId="7" borderId="6" xfId="0" applyFont="1" applyFill="1" applyBorder="1" applyAlignment="1" applyProtection="1">
      <alignment vertical="top" wrapText="1"/>
    </xf>
    <xf numFmtId="165" fontId="5" fillId="7" borderId="2" xfId="0" applyNumberFormat="1" applyFont="1" applyFill="1" applyBorder="1" applyAlignment="1" applyProtection="1">
      <alignment wrapText="1"/>
      <protection locked="0"/>
    </xf>
    <xf numFmtId="0" fontId="5" fillId="7" borderId="11" xfId="0" applyFont="1" applyFill="1" applyBorder="1" applyAlignment="1" applyProtection="1">
      <alignment vertical="top" wrapText="1"/>
      <protection locked="0"/>
    </xf>
    <xf numFmtId="165" fontId="5" fillId="7" borderId="15" xfId="0" applyNumberFormat="1" applyFont="1" applyFill="1" applyBorder="1" applyAlignment="1" applyProtection="1">
      <alignment wrapText="1"/>
      <protection locked="0"/>
    </xf>
    <xf numFmtId="0" fontId="5" fillId="7" borderId="10" xfId="0" applyFont="1" applyFill="1" applyBorder="1" applyAlignment="1" applyProtection="1">
      <alignment vertical="top" wrapText="1"/>
      <protection locked="0"/>
    </xf>
    <xf numFmtId="165" fontId="5" fillId="7" borderId="7" xfId="0" applyNumberFormat="1" applyFont="1" applyFill="1" applyBorder="1" applyAlignment="1" applyProtection="1">
      <alignment wrapText="1"/>
      <protection locked="0"/>
    </xf>
    <xf numFmtId="0" fontId="5" fillId="4" borderId="6" xfId="0" applyFont="1" applyFill="1" applyBorder="1" applyAlignment="1" applyProtection="1">
      <alignment vertical="top" wrapText="1"/>
    </xf>
    <xf numFmtId="0" fontId="25" fillId="0" borderId="0" xfId="0" applyFont="1" applyAlignment="1" applyProtection="1">
      <alignment vertical="center"/>
    </xf>
    <xf numFmtId="165" fontId="5" fillId="4" borderId="6" xfId="0" applyNumberFormat="1" applyFont="1" applyFill="1" applyBorder="1" applyAlignment="1" applyProtection="1">
      <alignment vertical="top" wrapText="1"/>
    </xf>
    <xf numFmtId="0" fontId="0" fillId="3" borderId="0" xfId="0" applyFill="1" applyAlignment="1" applyProtection="1">
      <alignment vertical="center"/>
    </xf>
    <xf numFmtId="0" fontId="4" fillId="5" borderId="5" xfId="0" applyFont="1" applyFill="1" applyBorder="1" applyAlignment="1" applyProtection="1">
      <alignment vertical="top" wrapText="1"/>
    </xf>
    <xf numFmtId="0" fontId="4" fillId="5" borderId="6" xfId="0" applyFont="1" applyFill="1" applyBorder="1" applyAlignment="1" applyProtection="1">
      <alignment horizontal="left" vertical="center" wrapText="1"/>
    </xf>
    <xf numFmtId="0" fontId="0" fillId="3" borderId="0" xfId="0" applyFill="1" applyAlignment="1" applyProtection="1">
      <alignment wrapText="1"/>
    </xf>
    <xf numFmtId="0" fontId="5" fillId="3" borderId="0" xfId="0" applyFont="1" applyFill="1" applyBorder="1" applyAlignment="1" applyProtection="1">
      <alignment vertical="top" wrapText="1"/>
    </xf>
    <xf numFmtId="0" fontId="5" fillId="3" borderId="0" xfId="0" applyFont="1" applyFill="1" applyBorder="1" applyAlignment="1" applyProtection="1">
      <alignment horizontal="left" vertical="top" wrapText="1"/>
    </xf>
    <xf numFmtId="0" fontId="5" fillId="3" borderId="0" xfId="0" applyFont="1" applyFill="1" applyBorder="1" applyAlignment="1" applyProtection="1">
      <alignment vertical="center"/>
    </xf>
    <xf numFmtId="0" fontId="0" fillId="3" borderId="0" xfId="0" applyFill="1" applyProtection="1"/>
    <xf numFmtId="0" fontId="4" fillId="4" borderId="10" xfId="0" applyFont="1" applyFill="1" applyBorder="1" applyAlignment="1" applyProtection="1">
      <alignment vertical="center" wrapText="1"/>
    </xf>
    <xf numFmtId="165" fontId="4" fillId="5" borderId="7" xfId="0" applyNumberFormat="1" applyFont="1" applyFill="1" applyBorder="1" applyAlignment="1" applyProtection="1">
      <alignment vertical="center" wrapText="1"/>
    </xf>
    <xf numFmtId="165" fontId="2" fillId="0" borderId="0" xfId="0" applyNumberFormat="1" applyFont="1" applyFill="1" applyBorder="1" applyAlignment="1" applyProtection="1">
      <alignment vertical="center" wrapText="1"/>
    </xf>
    <xf numFmtId="0" fontId="5" fillId="4" borderId="6" xfId="0" applyFont="1" applyFill="1" applyBorder="1" applyAlignment="1" applyProtection="1">
      <alignment vertical="center" wrapText="1"/>
    </xf>
    <xf numFmtId="165" fontId="4" fillId="5" borderId="15" xfId="0" applyNumberFormat="1" applyFont="1" applyFill="1" applyBorder="1" applyAlignment="1" applyProtection="1">
      <alignment vertical="center" wrapText="1"/>
    </xf>
    <xf numFmtId="0" fontId="0" fillId="3" borderId="0" xfId="0" applyFill="1" applyProtection="1"/>
    <xf numFmtId="0" fontId="0" fillId="3" borderId="0" xfId="0" applyFill="1" applyAlignment="1" applyProtection="1">
      <alignment vertical="center" wrapText="1"/>
    </xf>
    <xf numFmtId="49" fontId="5" fillId="3" borderId="0" xfId="0" applyNumberFormat="1" applyFont="1" applyFill="1" applyBorder="1" applyAlignment="1" applyProtection="1">
      <alignment vertical="top" wrapText="1"/>
    </xf>
    <xf numFmtId="0" fontId="4" fillId="3" borderId="5" xfId="0" applyFont="1" applyFill="1" applyBorder="1" applyAlignment="1" applyProtection="1">
      <alignment horizontal="center" vertical="center"/>
    </xf>
    <xf numFmtId="0" fontId="5" fillId="0" borderId="0" xfId="0" applyFont="1" applyFill="1" applyAlignment="1" applyProtection="1">
      <alignment wrapText="1"/>
    </xf>
    <xf numFmtId="0" fontId="5" fillId="0" borderId="0" xfId="0" applyFont="1" applyFill="1" applyAlignment="1" applyProtection="1">
      <alignment wrapText="1"/>
      <protection locked="0"/>
    </xf>
    <xf numFmtId="0" fontId="5" fillId="3" borderId="5" xfId="0" applyFont="1" applyFill="1" applyBorder="1" applyAlignment="1" applyProtection="1">
      <alignment horizontal="center" vertical="center"/>
    </xf>
    <xf numFmtId="0" fontId="8" fillId="2" borderId="0" xfId="0" applyFont="1" applyFill="1" applyBorder="1" applyProtection="1"/>
    <xf numFmtId="0" fontId="4" fillId="5" borderId="0" xfId="0" applyFont="1" applyFill="1" applyBorder="1" applyAlignment="1" applyProtection="1">
      <alignment vertical="top" wrapText="1"/>
    </xf>
    <xf numFmtId="165" fontId="4" fillId="7" borderId="5" xfId="0" applyNumberFormat="1" applyFont="1" applyFill="1" applyBorder="1" applyAlignment="1" applyProtection="1">
      <alignment vertical="center" wrapText="1"/>
      <protection locked="0"/>
    </xf>
    <xf numFmtId="0" fontId="5" fillId="3" borderId="0" xfId="0" applyFont="1" applyFill="1" applyBorder="1" applyAlignment="1" applyProtection="1">
      <alignment horizontal="left" vertical="top" wrapText="1"/>
      <protection locked="0"/>
    </xf>
    <xf numFmtId="0" fontId="13" fillId="7" borderId="5" xfId="0" applyFont="1" applyFill="1" applyBorder="1" applyAlignment="1" applyProtection="1">
      <alignment horizontal="center"/>
      <protection locked="0"/>
    </xf>
    <xf numFmtId="165" fontId="4" fillId="4" borderId="5" xfId="0" applyNumberFormat="1" applyFont="1" applyFill="1" applyBorder="1" applyAlignment="1" applyProtection="1">
      <alignment vertical="center" wrapText="1"/>
    </xf>
    <xf numFmtId="0" fontId="6" fillId="0" borderId="0" xfId="0" quotePrefix="1" applyFont="1" applyProtection="1"/>
    <xf numFmtId="49" fontId="51" fillId="9" borderId="0" xfId="0" applyNumberFormat="1" applyFont="1" applyFill="1" applyAlignment="1" applyProtection="1">
      <alignment horizontal="left" vertical="center"/>
      <protection locked="0"/>
    </xf>
    <xf numFmtId="171" fontId="0" fillId="0" borderId="0" xfId="0" applyNumberFormat="1" applyBorder="1" applyAlignment="1" applyProtection="1">
      <alignment horizontal="right"/>
    </xf>
    <xf numFmtId="0" fontId="6" fillId="0" borderId="0" xfId="0" applyFont="1" applyFill="1" applyBorder="1" applyAlignment="1" applyProtection="1">
      <alignment horizontal="left"/>
    </xf>
    <xf numFmtId="167" fontId="0" fillId="0" borderId="0" xfId="0" applyNumberFormat="1" applyBorder="1" applyAlignment="1" applyProtection="1">
      <alignment horizontal="right"/>
    </xf>
    <xf numFmtId="165" fontId="6" fillId="3" borderId="0" xfId="0" applyNumberFormat="1" applyFont="1" applyFill="1" applyBorder="1" applyAlignment="1" applyProtection="1">
      <alignment wrapText="1"/>
    </xf>
    <xf numFmtId="165" fontId="6" fillId="3" borderId="0" xfId="0" applyNumberFormat="1" applyFont="1" applyFill="1" applyBorder="1" applyAlignment="1" applyProtection="1">
      <alignment horizontal="center" wrapText="1"/>
    </xf>
    <xf numFmtId="0" fontId="0" fillId="3" borderId="0" xfId="0" applyFill="1" applyBorder="1" applyAlignment="1" applyProtection="1">
      <alignment horizontal="left" vertical="center" wrapText="1"/>
    </xf>
    <xf numFmtId="0" fontId="13" fillId="3" borderId="0" xfId="0" applyFont="1" applyFill="1" applyBorder="1" applyAlignment="1" applyProtection="1">
      <alignment horizontal="left" vertical="center" wrapText="1"/>
    </xf>
    <xf numFmtId="165" fontId="5" fillId="3" borderId="5" xfId="0" applyNumberFormat="1" applyFont="1" applyFill="1" applyBorder="1" applyAlignment="1" applyProtection="1">
      <alignment vertical="center" wrapText="1"/>
    </xf>
    <xf numFmtId="0" fontId="4" fillId="5" borderId="5" xfId="0" applyFont="1" applyFill="1" applyBorder="1" applyAlignment="1" applyProtection="1">
      <alignment horizontal="left" vertical="center" wrapText="1"/>
    </xf>
    <xf numFmtId="165" fontId="5" fillId="7" borderId="5" xfId="0" applyNumberFormat="1" applyFont="1" applyFill="1" applyBorder="1" applyAlignment="1" applyProtection="1">
      <alignment vertical="center" wrapText="1"/>
      <protection locked="0"/>
    </xf>
    <xf numFmtId="165" fontId="4" fillId="5" borderId="5" xfId="0" applyNumberFormat="1" applyFont="1" applyFill="1" applyBorder="1" applyAlignment="1" applyProtection="1">
      <alignment vertical="center" wrapText="1"/>
    </xf>
    <xf numFmtId="165" fontId="5" fillId="0" borderId="5" xfId="0" applyNumberFormat="1" applyFont="1" applyFill="1" applyBorder="1" applyAlignment="1" applyProtection="1">
      <alignment vertical="center" wrapText="1"/>
    </xf>
    <xf numFmtId="0" fontId="9" fillId="3" borderId="0" xfId="0" applyFont="1" applyFill="1" applyBorder="1" applyAlignment="1" applyProtection="1">
      <alignment horizontal="left" vertical="center" wrapText="1"/>
    </xf>
    <xf numFmtId="0" fontId="9" fillId="3" borderId="0" xfId="0" applyFont="1" applyFill="1" applyBorder="1" applyAlignment="1">
      <alignment horizontal="left" vertical="center" wrapText="1"/>
    </xf>
    <xf numFmtId="0" fontId="0" fillId="3" borderId="0" xfId="0" applyFill="1" applyAlignment="1" applyProtection="1">
      <alignment vertical="center"/>
    </xf>
    <xf numFmtId="10" fontId="5" fillId="3" borderId="0" xfId="0" applyNumberFormat="1" applyFont="1" applyFill="1" applyBorder="1" applyAlignment="1" applyProtection="1">
      <alignment horizontal="center" vertical="center"/>
    </xf>
    <xf numFmtId="0" fontId="4" fillId="3" borderId="0" xfId="0" applyFont="1" applyFill="1" applyBorder="1" applyAlignment="1" applyProtection="1">
      <alignment horizontal="left" vertical="center"/>
    </xf>
    <xf numFmtId="0" fontId="5" fillId="3" borderId="0" xfId="0" applyFont="1" applyFill="1" applyBorder="1" applyAlignment="1" applyProtection="1">
      <alignment horizontal="left" vertical="center" wrapText="1"/>
    </xf>
    <xf numFmtId="0" fontId="14" fillId="3" borderId="0" xfId="0" applyFont="1" applyFill="1" applyBorder="1" applyAlignment="1" applyProtection="1">
      <alignment horizontal="left" vertical="center"/>
    </xf>
    <xf numFmtId="0" fontId="5" fillId="3" borderId="0" xfId="0" applyFont="1" applyFill="1" applyBorder="1" applyAlignment="1" applyProtection="1">
      <alignment horizontal="left" vertical="center"/>
    </xf>
    <xf numFmtId="0" fontId="5" fillId="3" borderId="1" xfId="0" applyFont="1" applyFill="1" applyBorder="1" applyAlignment="1" applyProtection="1">
      <alignment horizontal="left" vertical="center"/>
    </xf>
    <xf numFmtId="0" fontId="4" fillId="0" borderId="1" xfId="0" applyFont="1" applyFill="1" applyBorder="1" applyAlignment="1" applyProtection="1">
      <alignment horizontal="left" vertical="center"/>
    </xf>
    <xf numFmtId="0" fontId="13" fillId="3" borderId="0" xfId="0" applyFont="1" applyFill="1" applyBorder="1" applyAlignment="1" applyProtection="1">
      <alignment horizontal="left" vertical="center" wrapText="1"/>
    </xf>
    <xf numFmtId="0" fontId="0" fillId="3" borderId="0" xfId="0" applyFill="1" applyBorder="1" applyAlignment="1" applyProtection="1">
      <alignment horizontal="left" vertical="center" wrapText="1"/>
    </xf>
    <xf numFmtId="0" fontId="0" fillId="0" borderId="0" xfId="0" applyAlignment="1">
      <alignment vertical="center"/>
    </xf>
    <xf numFmtId="0" fontId="4" fillId="3" borderId="0" xfId="0" applyFont="1" applyFill="1" applyBorder="1" applyAlignment="1" applyProtection="1">
      <alignment horizontal="left" vertical="center"/>
    </xf>
    <xf numFmtId="0" fontId="5" fillId="3" borderId="0" xfId="0" applyFont="1" applyFill="1" applyBorder="1" applyAlignment="1" applyProtection="1">
      <alignment horizontal="left" vertical="center"/>
    </xf>
    <xf numFmtId="0" fontId="5" fillId="3" borderId="0" xfId="0" applyFont="1" applyFill="1" applyBorder="1" applyAlignment="1" applyProtection="1">
      <alignment horizontal="left" vertical="center" wrapText="1"/>
    </xf>
    <xf numFmtId="0" fontId="5" fillId="3" borderId="0" xfId="0" applyFont="1" applyFill="1" applyBorder="1" applyAlignment="1" applyProtection="1">
      <alignment vertical="center"/>
    </xf>
    <xf numFmtId="0" fontId="0" fillId="3" borderId="0" xfId="0" applyFill="1" applyAlignment="1" applyProtection="1">
      <alignment vertical="center"/>
    </xf>
    <xf numFmtId="49" fontId="5" fillId="3" borderId="0" xfId="0" applyNumberFormat="1" applyFont="1" applyFill="1" applyBorder="1" applyAlignment="1" applyProtection="1">
      <alignment vertical="center"/>
    </xf>
    <xf numFmtId="0" fontId="5" fillId="3" borderId="0" xfId="0" applyFont="1" applyFill="1" applyBorder="1" applyAlignment="1" applyProtection="1">
      <alignment horizontal="left" vertical="top" wrapText="1"/>
    </xf>
    <xf numFmtId="0" fontId="12" fillId="2" borderId="0" xfId="0" applyFont="1" applyFill="1" applyBorder="1" applyAlignment="1" applyProtection="1">
      <alignment horizontal="center" vertical="top" wrapText="1"/>
    </xf>
    <xf numFmtId="0" fontId="0" fillId="3" borderId="0" xfId="0" applyFill="1" applyAlignment="1" applyProtection="1">
      <alignment vertical="center"/>
    </xf>
    <xf numFmtId="0" fontId="5" fillId="3" borderId="0" xfId="0" applyFont="1" applyFill="1" applyBorder="1" applyAlignment="1" applyProtection="1">
      <alignment horizontal="left" vertical="top" wrapText="1"/>
    </xf>
    <xf numFmtId="165" fontId="3" fillId="3" borderId="0" xfId="0" applyNumberFormat="1" applyFont="1" applyFill="1" applyBorder="1" applyAlignment="1" applyProtection="1">
      <alignment wrapText="1"/>
    </xf>
    <xf numFmtId="0" fontId="5" fillId="3" borderId="0" xfId="0" applyFont="1" applyFill="1" applyBorder="1" applyAlignment="1" applyProtection="1">
      <alignment horizontal="left" vertical="center" wrapText="1"/>
    </xf>
    <xf numFmtId="0" fontId="5" fillId="3" borderId="0" xfId="0" applyFont="1" applyFill="1" applyBorder="1" applyAlignment="1" applyProtection="1">
      <alignment horizontal="left" vertical="center"/>
    </xf>
    <xf numFmtId="0" fontId="0" fillId="3" borderId="0" xfId="0" applyFill="1" applyProtection="1"/>
    <xf numFmtId="0" fontId="5" fillId="3" borderId="0" xfId="0" applyFont="1" applyFill="1" applyBorder="1" applyAlignment="1" applyProtection="1">
      <alignment vertical="center"/>
    </xf>
    <xf numFmtId="0" fontId="5" fillId="3" borderId="0" xfId="0" applyFont="1" applyFill="1" applyBorder="1" applyAlignment="1" applyProtection="1">
      <alignment horizontal="left" vertical="center" wrapText="1"/>
    </xf>
    <xf numFmtId="0" fontId="5" fillId="3" borderId="0" xfId="0" applyFont="1" applyFill="1" applyBorder="1" applyAlignment="1" applyProtection="1">
      <alignment vertical="top" wrapText="1"/>
    </xf>
    <xf numFmtId="0" fontId="4" fillId="5" borderId="6" xfId="0" applyFont="1" applyFill="1" applyBorder="1" applyAlignment="1" applyProtection="1">
      <alignment vertical="top" wrapText="1"/>
    </xf>
    <xf numFmtId="0" fontId="5" fillId="3" borderId="0" xfId="0" applyFont="1" applyFill="1" applyBorder="1" applyAlignment="1" applyProtection="1">
      <alignment horizontal="left" vertical="center"/>
    </xf>
    <xf numFmtId="0" fontId="0" fillId="3" borderId="0" xfId="0" applyFill="1" applyProtection="1"/>
    <xf numFmtId="0" fontId="5" fillId="3" borderId="0" xfId="0" applyFont="1" applyFill="1" applyBorder="1" applyAlignment="1" applyProtection="1">
      <alignment horizontal="left" vertical="top" wrapText="1"/>
    </xf>
    <xf numFmtId="0" fontId="5" fillId="4" borderId="6" xfId="0" applyFont="1" applyFill="1" applyBorder="1" applyProtection="1"/>
    <xf numFmtId="0" fontId="7" fillId="3" borderId="0" xfId="0" applyFont="1" applyFill="1" applyAlignment="1" applyProtection="1">
      <alignment vertical="center"/>
    </xf>
    <xf numFmtId="0" fontId="5" fillId="3" borderId="0" xfId="0" quotePrefix="1" applyFont="1" applyFill="1" applyBorder="1" applyAlignment="1" applyProtection="1">
      <alignment horizontal="left" vertical="center" wrapText="1"/>
    </xf>
    <xf numFmtId="0" fontId="0" fillId="3" borderId="0" xfId="0" applyFill="1" applyAlignment="1" applyProtection="1">
      <alignment vertical="top" wrapText="1"/>
    </xf>
    <xf numFmtId="0" fontId="10" fillId="0" borderId="0" xfId="1" applyFill="1" applyBorder="1" applyAlignment="1" applyProtection="1">
      <alignment vertical="top" wrapText="1"/>
      <protection locked="0"/>
    </xf>
    <xf numFmtId="0" fontId="5" fillId="3" borderId="0" xfId="0" applyFont="1" applyFill="1" applyBorder="1" applyAlignment="1" applyProtection="1">
      <alignment vertical="top" wrapText="1"/>
    </xf>
    <xf numFmtId="0" fontId="0" fillId="3" borderId="0" xfId="0" applyFill="1" applyAlignment="1" applyProtection="1">
      <alignment vertical="center"/>
    </xf>
    <xf numFmtId="0" fontId="5" fillId="3" borderId="0" xfId="0" applyFont="1" applyFill="1" applyBorder="1" applyAlignment="1" applyProtection="1">
      <alignment vertical="center"/>
    </xf>
    <xf numFmtId="0" fontId="41" fillId="3" borderId="0" xfId="0" applyFont="1" applyFill="1" applyBorder="1" applyAlignment="1" applyProtection="1">
      <alignment wrapText="1"/>
    </xf>
    <xf numFmtId="0" fontId="5" fillId="3" borderId="0" xfId="0" applyFont="1" applyFill="1" applyBorder="1" applyAlignment="1" applyProtection="1">
      <alignment horizontal="left" vertical="center"/>
    </xf>
    <xf numFmtId="0" fontId="5" fillId="3" borderId="0" xfId="0" applyFont="1" applyFill="1" applyBorder="1" applyAlignment="1" applyProtection="1">
      <alignment horizontal="left" vertical="center" wrapText="1"/>
    </xf>
    <xf numFmtId="0" fontId="5" fillId="3" borderId="0" xfId="0" applyFont="1" applyFill="1" applyBorder="1" applyAlignment="1" applyProtection="1">
      <alignment horizontal="left" vertical="top" wrapText="1"/>
    </xf>
    <xf numFmtId="0" fontId="3" fillId="7" borderId="5" xfId="0" applyFont="1" applyFill="1" applyBorder="1" applyAlignment="1" applyProtection="1">
      <alignment horizontal="center" vertical="center"/>
      <protection locked="0"/>
    </xf>
    <xf numFmtId="0" fontId="5" fillId="3" borderId="0" xfId="0" applyFont="1" applyFill="1" applyBorder="1" applyAlignment="1" applyProtection="1">
      <alignment vertical="center"/>
    </xf>
    <xf numFmtId="0" fontId="5" fillId="3" borderId="0" xfId="0" applyFont="1" applyFill="1" applyBorder="1" applyAlignment="1" applyProtection="1">
      <alignment horizontal="left" vertical="center" wrapText="1"/>
    </xf>
    <xf numFmtId="0" fontId="5" fillId="7" borderId="6" xfId="0" applyFont="1" applyFill="1" applyBorder="1" applyAlignment="1" applyProtection="1">
      <alignment vertical="top" wrapText="1"/>
      <protection locked="0"/>
    </xf>
    <xf numFmtId="0" fontId="5" fillId="3" borderId="0" xfId="0" applyFont="1" applyFill="1" applyBorder="1" applyAlignment="1" applyProtection="1">
      <alignment horizontal="left" vertical="top" wrapText="1"/>
    </xf>
    <xf numFmtId="0" fontId="0" fillId="0" borderId="0" xfId="0" applyAlignment="1"/>
    <xf numFmtId="168" fontId="5" fillId="7" borderId="7" xfId="0" applyNumberFormat="1" applyFont="1" applyFill="1" applyBorder="1" applyAlignment="1" applyProtection="1">
      <alignment horizontal="right" vertical="center" wrapText="1"/>
      <protection locked="0"/>
    </xf>
    <xf numFmtId="168" fontId="5" fillId="7" borderId="5" xfId="0" applyNumberFormat="1" applyFont="1" applyFill="1" applyBorder="1" applyAlignment="1" applyProtection="1">
      <alignment horizontal="right" vertical="center" wrapText="1"/>
      <protection locked="0"/>
    </xf>
    <xf numFmtId="165" fontId="5" fillId="0" borderId="0" xfId="0" applyNumberFormat="1" applyFont="1" applyFill="1" applyBorder="1" applyAlignment="1" applyProtection="1">
      <alignment horizontal="left" vertical="center" wrapText="1"/>
    </xf>
    <xf numFmtId="165" fontId="5" fillId="0" borderId="0" xfId="0" applyNumberFormat="1" applyFont="1" applyFill="1" applyBorder="1" applyAlignment="1" applyProtection="1">
      <alignment horizontal="right" vertical="center" wrapText="1"/>
    </xf>
    <xf numFmtId="0" fontId="4" fillId="0" borderId="2" xfId="0" applyFont="1" applyFill="1" applyBorder="1" applyAlignment="1" applyProtection="1">
      <alignment horizontal="right" vertical="top" wrapText="1"/>
    </xf>
    <xf numFmtId="0" fontId="4" fillId="3" borderId="2" xfId="0" applyFont="1" applyFill="1" applyBorder="1" applyAlignment="1" applyProtection="1">
      <alignment horizontal="right" vertical="top" wrapText="1"/>
    </xf>
    <xf numFmtId="0" fontId="4" fillId="0" borderId="5" xfId="0" applyFont="1" applyBorder="1" applyAlignment="1" applyProtection="1">
      <alignment horizontal="right" vertical="top" wrapText="1"/>
    </xf>
    <xf numFmtId="165" fontId="5" fillId="7" borderId="2" xfId="0" applyNumberFormat="1" applyFont="1" applyFill="1" applyBorder="1" applyAlignment="1" applyProtection="1">
      <alignment vertical="center" wrapText="1"/>
      <protection locked="0"/>
    </xf>
    <xf numFmtId="165" fontId="5" fillId="5" borderId="6" xfId="0" applyNumberFormat="1" applyFont="1" applyFill="1" applyBorder="1" applyAlignment="1" applyProtection="1">
      <alignment vertical="top" wrapText="1"/>
    </xf>
    <xf numFmtId="165" fontId="5" fillId="5" borderId="8" xfId="0" applyNumberFormat="1" applyFont="1" applyFill="1" applyBorder="1" applyAlignment="1" applyProtection="1">
      <alignment vertical="top" wrapText="1"/>
    </xf>
    <xf numFmtId="165" fontId="5" fillId="4" borderId="6" xfId="0" applyNumberFormat="1" applyFont="1" applyFill="1" applyBorder="1" applyAlignment="1" applyProtection="1">
      <alignment vertical="top" wrapText="1"/>
    </xf>
    <xf numFmtId="165" fontId="5" fillId="4" borderId="8" xfId="0" applyNumberFormat="1" applyFont="1" applyFill="1" applyBorder="1" applyAlignment="1" applyProtection="1">
      <alignment vertical="top" wrapText="1"/>
    </xf>
    <xf numFmtId="0" fontId="0" fillId="4" borderId="8" xfId="0" applyFill="1" applyBorder="1" applyAlignment="1" applyProtection="1">
      <alignment vertical="top" wrapText="1"/>
    </xf>
    <xf numFmtId="0" fontId="5" fillId="4" borderId="6" xfId="0" applyFont="1" applyFill="1" applyBorder="1" applyAlignment="1" applyProtection="1">
      <alignment horizontal="left" vertical="top" wrapText="1"/>
    </xf>
    <xf numFmtId="0" fontId="4" fillId="5" borderId="6" xfId="0" applyFont="1" applyFill="1" applyBorder="1" applyAlignment="1" applyProtection="1">
      <alignment horizontal="left" vertical="top" wrapText="1"/>
    </xf>
    <xf numFmtId="0" fontId="4" fillId="5" borderId="8" xfId="0" applyFont="1" applyFill="1" applyBorder="1" applyAlignment="1" applyProtection="1">
      <alignment horizontal="left" vertical="top" wrapText="1"/>
    </xf>
    <xf numFmtId="0" fontId="4" fillId="5" borderId="8" xfId="0" applyFont="1" applyFill="1" applyBorder="1" applyAlignment="1" applyProtection="1">
      <alignment vertical="top" wrapText="1"/>
    </xf>
    <xf numFmtId="0" fontId="5" fillId="4" borderId="6" xfId="0" applyFont="1" applyFill="1" applyBorder="1" applyAlignment="1" applyProtection="1">
      <alignment vertical="top" wrapText="1"/>
    </xf>
    <xf numFmtId="165" fontId="4" fillId="11" borderId="5" xfId="0" applyNumberFormat="1" applyFont="1" applyFill="1" applyBorder="1" applyAlignment="1" applyProtection="1">
      <alignment vertical="center" wrapText="1"/>
    </xf>
    <xf numFmtId="0" fontId="4" fillId="4" borderId="6" xfId="0" applyFont="1" applyFill="1" applyBorder="1" applyAlignment="1" applyProtection="1">
      <alignment horizontal="left" vertical="top" wrapText="1"/>
    </xf>
    <xf numFmtId="165" fontId="4" fillId="5" borderId="5" xfId="0" applyNumberFormat="1" applyFont="1" applyFill="1" applyBorder="1" applyAlignment="1" applyProtection="1">
      <alignment vertical="top" wrapText="1"/>
    </xf>
    <xf numFmtId="0" fontId="4" fillId="0" borderId="6" xfId="0" applyFont="1" applyFill="1" applyBorder="1" applyAlignment="1" applyProtection="1">
      <alignment horizontal="left" wrapText="1"/>
    </xf>
    <xf numFmtId="0" fontId="4" fillId="0" borderId="8" xfId="0" applyFont="1" applyFill="1" applyBorder="1" applyAlignment="1" applyProtection="1">
      <alignment horizontal="left" wrapText="1"/>
    </xf>
    <xf numFmtId="0" fontId="1" fillId="10" borderId="0" xfId="0" applyFont="1" applyFill="1" applyBorder="1" applyProtection="1"/>
    <xf numFmtId="165" fontId="5" fillId="5" borderId="6" xfId="0" applyNumberFormat="1" applyFont="1" applyFill="1" applyBorder="1" applyAlignment="1" applyProtection="1">
      <alignment vertical="top" wrapText="1"/>
    </xf>
    <xf numFmtId="165" fontId="5" fillId="5" borderId="8" xfId="0" applyNumberFormat="1" applyFont="1" applyFill="1" applyBorder="1" applyAlignment="1" applyProtection="1">
      <alignment vertical="top" wrapText="1"/>
    </xf>
    <xf numFmtId="165" fontId="4" fillId="5" borderId="6" xfId="0" applyNumberFormat="1" applyFont="1" applyFill="1" applyBorder="1" applyAlignment="1" applyProtection="1">
      <alignment vertical="center" wrapText="1"/>
    </xf>
    <xf numFmtId="10" fontId="5" fillId="3" borderId="0" xfId="0" applyNumberFormat="1" applyFont="1" applyFill="1" applyBorder="1" applyAlignment="1" applyProtection="1">
      <alignment horizontal="center" vertical="center"/>
    </xf>
    <xf numFmtId="0" fontId="5" fillId="3" borderId="11" xfId="0" applyFont="1" applyFill="1" applyBorder="1" applyAlignment="1" applyProtection="1">
      <alignment horizontal="left" vertical="center" wrapText="1"/>
    </xf>
    <xf numFmtId="0" fontId="4" fillId="3" borderId="0" xfId="0" applyFont="1" applyFill="1" applyBorder="1" applyAlignment="1" applyProtection="1">
      <alignment horizontal="left" vertical="center"/>
    </xf>
    <xf numFmtId="0" fontId="4" fillId="4" borderId="6" xfId="0" applyFont="1" applyFill="1" applyBorder="1" applyAlignment="1" applyProtection="1">
      <alignment horizontal="left" vertical="top" wrapText="1"/>
    </xf>
    <xf numFmtId="0" fontId="4" fillId="5" borderId="6" xfId="0" applyFont="1" applyFill="1" applyBorder="1" applyAlignment="1" applyProtection="1">
      <alignment vertical="top" wrapText="1"/>
    </xf>
    <xf numFmtId="0" fontId="4" fillId="3" borderId="0" xfId="0" applyFont="1" applyFill="1" applyBorder="1" applyAlignment="1" applyProtection="1">
      <alignment horizontal="left" vertical="center"/>
    </xf>
    <xf numFmtId="0" fontId="5" fillId="3" borderId="0" xfId="0" applyFont="1" applyFill="1" applyBorder="1" applyAlignment="1" applyProtection="1">
      <alignment vertical="center"/>
    </xf>
    <xf numFmtId="0" fontId="4" fillId="4" borderId="9" xfId="0" applyFont="1" applyFill="1" applyBorder="1" applyAlignment="1" applyProtection="1">
      <alignment horizontal="left" vertical="top" wrapText="1"/>
    </xf>
    <xf numFmtId="0" fontId="4" fillId="5" borderId="6" xfId="0" applyFont="1" applyFill="1" applyBorder="1" applyAlignment="1" applyProtection="1">
      <alignment horizontal="left" vertical="center" wrapText="1"/>
    </xf>
    <xf numFmtId="0" fontId="0" fillId="3" borderId="0" xfId="0" applyFill="1" applyBorder="1" applyAlignment="1" applyProtection="1">
      <alignment vertical="center"/>
    </xf>
    <xf numFmtId="0" fontId="0" fillId="3" borderId="0" xfId="0" applyFill="1" applyBorder="1" applyAlignment="1" applyProtection="1">
      <alignment vertical="center" wrapText="1"/>
    </xf>
    <xf numFmtId="0" fontId="0" fillId="0" borderId="0" xfId="0" applyBorder="1" applyAlignment="1" applyProtection="1">
      <alignment wrapText="1"/>
    </xf>
    <xf numFmtId="0" fontId="0" fillId="0" borderId="0" xfId="0" applyBorder="1" applyAlignment="1" applyProtection="1">
      <alignment vertical="center" wrapText="1"/>
    </xf>
    <xf numFmtId="0" fontId="5" fillId="0" borderId="0" xfId="0" applyFont="1" applyBorder="1" applyAlignment="1" applyProtection="1">
      <alignment vertical="center" wrapText="1"/>
    </xf>
    <xf numFmtId="0" fontId="3" fillId="3" borderId="0" xfId="0" applyFont="1" applyFill="1" applyBorder="1" applyAlignment="1" applyProtection="1">
      <alignment vertical="center"/>
    </xf>
    <xf numFmtId="0" fontId="3" fillId="3" borderId="0" xfId="0" applyFont="1" applyFill="1" applyBorder="1" applyProtection="1"/>
    <xf numFmtId="0" fontId="5" fillId="0" borderId="0" xfId="0" applyFont="1" applyBorder="1" applyAlignment="1" applyProtection="1">
      <alignment wrapText="1"/>
    </xf>
    <xf numFmtId="0" fontId="5" fillId="0" borderId="0" xfId="0" applyFont="1" applyBorder="1" applyProtection="1"/>
    <xf numFmtId="165" fontId="5" fillId="5" borderId="6" xfId="0" applyNumberFormat="1" applyFont="1" applyFill="1" applyBorder="1" applyAlignment="1" applyProtection="1">
      <alignment vertical="center" wrapText="1"/>
    </xf>
    <xf numFmtId="165" fontId="5" fillId="5" borderId="6" xfId="0" applyNumberFormat="1" applyFont="1" applyFill="1" applyBorder="1" applyAlignment="1" applyProtection="1">
      <alignment vertical="center" wrapText="1"/>
      <protection locked="0"/>
    </xf>
    <xf numFmtId="0" fontId="60" fillId="0" borderId="0" xfId="0" applyFont="1" applyAlignment="1" applyProtection="1"/>
    <xf numFmtId="0" fontId="55" fillId="3" borderId="0" xfId="0" applyFont="1" applyFill="1" applyBorder="1" applyAlignment="1" applyProtection="1">
      <alignment vertical="center"/>
    </xf>
    <xf numFmtId="0" fontId="10" fillId="4" borderId="6" xfId="1" applyFill="1" applyBorder="1" applyAlignment="1" applyProtection="1">
      <alignment horizontal="left" vertical="center"/>
      <protection locked="0"/>
    </xf>
    <xf numFmtId="0" fontId="6" fillId="4" borderId="9" xfId="0" applyFont="1" applyFill="1" applyBorder="1" applyAlignment="1" applyProtection="1">
      <alignment horizontal="left" vertical="center"/>
      <protection locked="0"/>
    </xf>
    <xf numFmtId="0" fontId="6" fillId="4" borderId="8" xfId="0" applyFont="1" applyFill="1" applyBorder="1" applyAlignment="1" applyProtection="1">
      <alignment horizontal="left" vertical="center"/>
      <protection locked="0"/>
    </xf>
    <xf numFmtId="0" fontId="4" fillId="0" borderId="13" xfId="0" applyNumberFormat="1" applyFont="1" applyFill="1" applyBorder="1" applyAlignment="1" applyProtection="1">
      <alignment horizontal="left" vertical="top" wrapText="1"/>
    </xf>
    <xf numFmtId="0" fontId="4" fillId="0" borderId="14" xfId="0" applyNumberFormat="1" applyFont="1" applyFill="1" applyBorder="1" applyAlignment="1" applyProtection="1">
      <alignment horizontal="left" vertical="top" wrapText="1"/>
    </xf>
    <xf numFmtId="165" fontId="5" fillId="5" borderId="10" xfId="0" applyNumberFormat="1" applyFont="1" applyFill="1" applyBorder="1" applyAlignment="1" applyProtection="1">
      <alignment vertical="top" wrapText="1"/>
    </xf>
    <xf numFmtId="165" fontId="5" fillId="5" borderId="16" xfId="0" applyNumberFormat="1" applyFont="1" applyFill="1" applyBorder="1" applyAlignment="1" applyProtection="1">
      <alignment vertical="top" wrapText="1"/>
    </xf>
    <xf numFmtId="165" fontId="5" fillId="5" borderId="6" xfId="0" applyNumberFormat="1" applyFont="1" applyFill="1" applyBorder="1" applyAlignment="1" applyProtection="1">
      <alignment vertical="top" wrapText="1"/>
    </xf>
    <xf numFmtId="165" fontId="5" fillId="5" borderId="8" xfId="0" applyNumberFormat="1" applyFont="1" applyFill="1" applyBorder="1" applyAlignment="1" applyProtection="1">
      <alignment vertical="top" wrapText="1"/>
    </xf>
    <xf numFmtId="0" fontId="4" fillId="5" borderId="6" xfId="0" applyFont="1" applyFill="1" applyBorder="1" applyAlignment="1" applyProtection="1">
      <alignment horizontal="left" vertical="center" wrapText="1"/>
    </xf>
    <xf numFmtId="0" fontId="0" fillId="5" borderId="9" xfId="0" applyFill="1" applyBorder="1" applyAlignment="1" applyProtection="1">
      <alignment horizontal="left" vertical="center" wrapText="1"/>
    </xf>
    <xf numFmtId="0" fontId="0" fillId="5" borderId="8" xfId="0" applyFill="1" applyBorder="1" applyAlignment="1" applyProtection="1">
      <alignment horizontal="left" vertical="center" wrapText="1"/>
    </xf>
    <xf numFmtId="165" fontId="8" fillId="7" borderId="6" xfId="0" applyNumberFormat="1" applyFont="1" applyFill="1" applyBorder="1" applyAlignment="1" applyProtection="1">
      <alignment vertical="top" wrapText="1"/>
      <protection locked="0"/>
    </xf>
    <xf numFmtId="165" fontId="8" fillId="7" borderId="8" xfId="0" applyNumberFormat="1" applyFont="1" applyFill="1" applyBorder="1" applyAlignment="1" applyProtection="1">
      <alignment vertical="top" wrapText="1"/>
      <protection locked="0"/>
    </xf>
    <xf numFmtId="165" fontId="5" fillId="4" borderId="9" xfId="0" applyNumberFormat="1" applyFont="1" applyFill="1" applyBorder="1" applyAlignment="1" applyProtection="1">
      <alignment horizontal="right"/>
    </xf>
    <xf numFmtId="165" fontId="5" fillId="4" borderId="9" xfId="0" applyNumberFormat="1" applyFont="1" applyFill="1" applyBorder="1" applyAlignment="1">
      <alignment horizontal="right"/>
    </xf>
    <xf numFmtId="165" fontId="5" fillId="7" borderId="5" xfId="0" applyNumberFormat="1" applyFont="1" applyFill="1" applyBorder="1" applyAlignment="1" applyProtection="1">
      <protection locked="0"/>
    </xf>
    <xf numFmtId="165" fontId="5" fillId="7" borderId="6" xfId="0" applyNumberFormat="1" applyFont="1" applyFill="1" applyBorder="1" applyAlignment="1" applyProtection="1">
      <protection locked="0"/>
    </xf>
    <xf numFmtId="165" fontId="5" fillId="5" borderId="13" xfId="0" applyNumberFormat="1" applyFont="1" applyFill="1" applyBorder="1" applyAlignment="1" applyProtection="1">
      <alignment vertical="top" wrapText="1"/>
    </xf>
    <xf numFmtId="0" fontId="0" fillId="5" borderId="14" xfId="0" applyFill="1" applyBorder="1" applyAlignment="1" applyProtection="1">
      <alignment vertical="top" wrapText="1"/>
    </xf>
    <xf numFmtId="165" fontId="4" fillId="5" borderId="6" xfId="0" applyNumberFormat="1" applyFont="1" applyFill="1" applyBorder="1" applyAlignment="1" applyProtection="1">
      <alignment vertical="center" wrapText="1"/>
    </xf>
    <xf numFmtId="165" fontId="4" fillId="5" borderId="8" xfId="0" applyNumberFormat="1" applyFont="1" applyFill="1" applyBorder="1" applyAlignment="1" applyProtection="1">
      <alignment vertical="center" wrapText="1"/>
    </xf>
    <xf numFmtId="165" fontId="4" fillId="5" borderId="5" xfId="0" applyNumberFormat="1" applyFont="1" applyFill="1" applyBorder="1" applyAlignment="1" applyProtection="1">
      <alignment horizontal="center" vertical="top" wrapText="1"/>
    </xf>
    <xf numFmtId="165" fontId="0" fillId="5" borderId="5" xfId="0" applyNumberFormat="1" applyFill="1" applyBorder="1" applyAlignment="1" applyProtection="1">
      <alignment wrapText="1"/>
    </xf>
    <xf numFmtId="165" fontId="4" fillId="5" borderId="11" xfId="0" applyNumberFormat="1" applyFont="1" applyFill="1" applyBorder="1" applyAlignment="1" applyProtection="1">
      <alignment horizontal="center" vertical="top" wrapText="1"/>
    </xf>
    <xf numFmtId="165" fontId="0" fillId="5" borderId="1" xfId="0" applyNumberFormat="1" applyFill="1" applyBorder="1" applyAlignment="1" applyProtection="1">
      <alignment wrapText="1"/>
    </xf>
    <xf numFmtId="0" fontId="4" fillId="0" borderId="13" xfId="0" applyFont="1" applyFill="1" applyBorder="1" applyAlignment="1" applyProtection="1">
      <alignment horizontal="left" vertical="top" wrapText="1"/>
    </xf>
    <xf numFmtId="0" fontId="4" fillId="0" borderId="14" xfId="0" applyFont="1" applyFill="1" applyBorder="1" applyAlignment="1" applyProtection="1">
      <alignment horizontal="left" vertical="top" wrapText="1"/>
    </xf>
    <xf numFmtId="0" fontId="5" fillId="4" borderId="6" xfId="0" applyFont="1" applyFill="1" applyBorder="1" applyAlignment="1" applyProtection="1">
      <alignment vertical="top" wrapText="1"/>
    </xf>
    <xf numFmtId="0" fontId="5" fillId="4" borderId="9" xfId="0" applyFont="1" applyFill="1" applyBorder="1" applyAlignment="1" applyProtection="1">
      <alignment vertical="top" wrapText="1"/>
    </xf>
    <xf numFmtId="0" fontId="0" fillId="0" borderId="9" xfId="0" applyBorder="1" applyAlignment="1">
      <alignment wrapText="1"/>
    </xf>
    <xf numFmtId="0" fontId="0" fillId="0" borderId="8" xfId="0" applyBorder="1" applyAlignment="1">
      <alignment wrapText="1"/>
    </xf>
    <xf numFmtId="0" fontId="4" fillId="5" borderId="8" xfId="0" applyFont="1" applyFill="1" applyBorder="1" applyAlignment="1" applyProtection="1">
      <alignment vertical="center" wrapText="1"/>
    </xf>
    <xf numFmtId="0" fontId="4" fillId="5" borderId="6" xfId="0" applyFont="1" applyFill="1" applyBorder="1" applyAlignment="1" applyProtection="1">
      <alignment vertical="top" wrapText="1"/>
    </xf>
    <xf numFmtId="0" fontId="4" fillId="5" borderId="9" xfId="0" applyFont="1" applyFill="1" applyBorder="1" applyAlignment="1" applyProtection="1">
      <alignment vertical="top" wrapText="1"/>
    </xf>
    <xf numFmtId="0" fontId="4" fillId="5" borderId="8" xfId="0" applyFont="1" applyFill="1" applyBorder="1" applyAlignment="1" applyProtection="1">
      <alignment vertical="top" wrapText="1"/>
    </xf>
    <xf numFmtId="0" fontId="5" fillId="0" borderId="6" xfId="0" applyFont="1" applyFill="1" applyBorder="1" applyAlignment="1" applyProtection="1">
      <alignment vertical="top" wrapText="1"/>
    </xf>
    <xf numFmtId="0" fontId="5" fillId="0" borderId="9" xfId="0" applyFont="1" applyFill="1" applyBorder="1" applyAlignment="1" applyProtection="1">
      <alignment vertical="top" wrapText="1"/>
    </xf>
    <xf numFmtId="0" fontId="5" fillId="0" borderId="8" xfId="0" applyFont="1" applyFill="1" applyBorder="1" applyAlignment="1" applyProtection="1">
      <alignment vertical="top" wrapText="1"/>
    </xf>
    <xf numFmtId="0" fontId="5" fillId="3" borderId="0" xfId="0" applyFont="1" applyFill="1" applyBorder="1" applyAlignment="1" applyProtection="1">
      <alignment vertical="top" wrapText="1"/>
    </xf>
    <xf numFmtId="0" fontId="0" fillId="0" borderId="0" xfId="0" applyBorder="1" applyAlignment="1">
      <alignment vertical="top" wrapText="1"/>
    </xf>
    <xf numFmtId="165" fontId="9" fillId="3" borderId="0" xfId="0" applyNumberFormat="1" applyFont="1" applyFill="1" applyBorder="1" applyAlignment="1" applyProtection="1">
      <alignment vertical="center" wrapText="1"/>
    </xf>
    <xf numFmtId="165" fontId="3" fillId="3" borderId="0" xfId="0" applyNumberFormat="1" applyFont="1" applyFill="1" applyBorder="1" applyAlignment="1" applyProtection="1">
      <alignment wrapText="1"/>
    </xf>
    <xf numFmtId="0" fontId="5" fillId="3" borderId="0" xfId="0" applyFont="1" applyFill="1" applyBorder="1" applyAlignment="1" applyProtection="1">
      <alignment horizontal="left" vertical="center" wrapText="1"/>
    </xf>
    <xf numFmtId="14" fontId="4" fillId="7" borderId="6" xfId="0" applyNumberFormat="1" applyFont="1" applyFill="1"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52" fillId="7" borderId="13" xfId="0" applyNumberFormat="1" applyFont="1" applyFill="1" applyBorder="1" applyAlignment="1" applyProtection="1">
      <alignment vertical="top" wrapText="1"/>
      <protection locked="0"/>
    </xf>
    <xf numFmtId="0" fontId="52" fillId="7" borderId="4" xfId="0" applyNumberFormat="1" applyFont="1" applyFill="1" applyBorder="1" applyAlignment="1" applyProtection="1">
      <alignment vertical="top" wrapText="1"/>
      <protection locked="0"/>
    </xf>
    <xf numFmtId="0" fontId="48" fillId="0" borderId="4" xfId="0" applyNumberFormat="1" applyFont="1" applyBorder="1" applyAlignment="1" applyProtection="1">
      <alignment vertical="top" wrapText="1"/>
      <protection locked="0"/>
    </xf>
    <xf numFmtId="0" fontId="48" fillId="0" borderId="14" xfId="0" applyNumberFormat="1" applyFont="1" applyBorder="1" applyAlignment="1" applyProtection="1">
      <alignment vertical="top" wrapText="1"/>
      <protection locked="0"/>
    </xf>
    <xf numFmtId="0" fontId="48" fillId="0" borderId="11" xfId="0" applyNumberFormat="1" applyFont="1" applyBorder="1" applyAlignment="1" applyProtection="1">
      <alignment vertical="top" wrapText="1"/>
      <protection locked="0"/>
    </xf>
    <xf numFmtId="0" fontId="48" fillId="0" borderId="0" xfId="0" applyNumberFormat="1" applyFont="1" applyAlignment="1" applyProtection="1">
      <alignment vertical="top" wrapText="1"/>
      <protection locked="0"/>
    </xf>
    <xf numFmtId="0" fontId="48" fillId="0" borderId="1" xfId="0" applyNumberFormat="1" applyFont="1" applyBorder="1" applyAlignment="1" applyProtection="1">
      <alignment vertical="top" wrapText="1"/>
      <protection locked="0"/>
    </xf>
    <xf numFmtId="0" fontId="48" fillId="0" borderId="10" xfId="0" applyNumberFormat="1" applyFont="1" applyBorder="1" applyAlignment="1" applyProtection="1">
      <alignment vertical="top" wrapText="1"/>
      <protection locked="0"/>
    </xf>
    <xf numFmtId="0" fontId="48" fillId="0" borderId="3" xfId="0" applyNumberFormat="1" applyFont="1" applyBorder="1" applyAlignment="1" applyProtection="1">
      <alignment vertical="top" wrapText="1"/>
      <protection locked="0"/>
    </xf>
    <xf numFmtId="0" fontId="48" fillId="0" borderId="16" xfId="0" applyNumberFormat="1" applyFont="1" applyBorder="1" applyAlignment="1" applyProtection="1">
      <alignment vertical="top" wrapText="1"/>
      <protection locked="0"/>
    </xf>
    <xf numFmtId="0" fontId="41" fillId="4" borderId="6" xfId="0" applyFont="1" applyFill="1" applyBorder="1" applyAlignment="1" applyProtection="1">
      <alignment vertical="top" wrapText="1"/>
    </xf>
    <xf numFmtId="0" fontId="41" fillId="4" borderId="9" xfId="0" applyFont="1" applyFill="1" applyBorder="1" applyAlignment="1" applyProtection="1">
      <alignment vertical="top" wrapText="1"/>
    </xf>
    <xf numFmtId="0" fontId="41" fillId="4" borderId="8" xfId="0" applyFont="1" applyFill="1" applyBorder="1" applyAlignment="1" applyProtection="1">
      <alignment vertical="top" wrapText="1"/>
    </xf>
    <xf numFmtId="165" fontId="4" fillId="11" borderId="6" xfId="0" applyNumberFormat="1" applyFont="1" applyFill="1" applyBorder="1" applyAlignment="1" applyProtection="1">
      <alignment vertical="top" wrapText="1"/>
    </xf>
    <xf numFmtId="165" fontId="4" fillId="11" borderId="8" xfId="0" applyNumberFormat="1" applyFont="1" applyFill="1" applyBorder="1" applyAlignment="1" applyProtection="1">
      <alignment vertical="top" wrapText="1"/>
    </xf>
    <xf numFmtId="165" fontId="5" fillId="4" borderId="10" xfId="0" applyNumberFormat="1" applyFont="1" applyFill="1" applyBorder="1" applyAlignment="1" applyProtection="1">
      <alignment vertical="top" wrapText="1"/>
    </xf>
    <xf numFmtId="165" fontId="5" fillId="4" borderId="16" xfId="0" applyNumberFormat="1" applyFont="1" applyFill="1" applyBorder="1" applyAlignment="1" applyProtection="1">
      <alignment vertical="top" wrapText="1"/>
    </xf>
    <xf numFmtId="0" fontId="16" fillId="0" borderId="6" xfId="0" applyFont="1" applyFill="1" applyBorder="1" applyAlignment="1" applyProtection="1">
      <alignment vertical="top" wrapText="1"/>
    </xf>
    <xf numFmtId="0" fontId="16" fillId="0" borderId="9" xfId="0" applyFont="1" applyFill="1" applyBorder="1" applyAlignment="1" applyProtection="1">
      <alignment vertical="top" wrapText="1"/>
    </xf>
    <xf numFmtId="0" fontId="16" fillId="0" borderId="8" xfId="0" applyFont="1" applyFill="1" applyBorder="1" applyAlignment="1" applyProtection="1">
      <alignment vertical="top" wrapText="1"/>
    </xf>
    <xf numFmtId="165" fontId="4" fillId="5" borderId="6" xfId="0" applyNumberFormat="1" applyFont="1" applyFill="1" applyBorder="1" applyAlignment="1" applyProtection="1">
      <alignment vertical="top" wrapText="1"/>
    </xf>
    <xf numFmtId="165" fontId="4" fillId="5" borderId="8" xfId="0" applyNumberFormat="1" applyFont="1" applyFill="1" applyBorder="1" applyAlignment="1" applyProtection="1">
      <alignment vertical="top" wrapText="1"/>
    </xf>
    <xf numFmtId="0" fontId="34" fillId="4" borderId="6" xfId="0" applyFont="1" applyFill="1" applyBorder="1" applyAlignment="1" applyProtection="1">
      <alignment vertical="top" wrapText="1"/>
    </xf>
    <xf numFmtId="0" fontId="34" fillId="4" borderId="9" xfId="0" applyFont="1" applyFill="1" applyBorder="1" applyAlignment="1" applyProtection="1">
      <alignment vertical="top" wrapText="1"/>
    </xf>
    <xf numFmtId="0" fontId="34" fillId="4" borderId="8" xfId="0" applyFont="1" applyFill="1" applyBorder="1" applyAlignment="1" applyProtection="1">
      <alignment vertical="top" wrapText="1"/>
    </xf>
    <xf numFmtId="0" fontId="12" fillId="0" borderId="22" xfId="0" applyFont="1" applyFill="1" applyBorder="1" applyAlignment="1" applyProtection="1">
      <alignment vertical="center" wrapText="1"/>
    </xf>
    <xf numFmtId="0" fontId="0" fillId="0" borderId="23" xfId="0" applyFill="1" applyBorder="1" applyAlignment="1">
      <alignment vertical="center" wrapText="1"/>
    </xf>
    <xf numFmtId="0" fontId="0" fillId="0" borderId="24" xfId="0" applyFill="1" applyBorder="1" applyAlignment="1">
      <alignment vertical="center" wrapText="1"/>
    </xf>
    <xf numFmtId="0" fontId="57" fillId="3" borderId="0" xfId="0" applyFont="1" applyFill="1" applyAlignment="1" applyProtection="1">
      <alignment vertical="top" wrapText="1"/>
    </xf>
    <xf numFmtId="0" fontId="13" fillId="3" borderId="0" xfId="0" applyFont="1" applyFill="1" applyAlignment="1" applyProtection="1">
      <alignment vertical="top" wrapText="1"/>
    </xf>
    <xf numFmtId="0" fontId="4" fillId="3" borderId="5" xfId="0" applyFont="1" applyFill="1" applyBorder="1" applyAlignment="1" applyProtection="1">
      <alignment vertical="center"/>
    </xf>
    <xf numFmtId="0" fontId="5" fillId="0" borderId="5" xfId="0" applyFont="1" applyBorder="1" applyAlignment="1">
      <alignment vertical="center"/>
    </xf>
    <xf numFmtId="0" fontId="5" fillId="3" borderId="5" xfId="0" applyFont="1" applyFill="1" applyBorder="1" applyAlignment="1" applyProtection="1">
      <alignment horizontal="center" vertical="center" wrapText="1"/>
    </xf>
    <xf numFmtId="0" fontId="0" fillId="0" borderId="5" xfId="0" applyBorder="1" applyAlignment="1">
      <alignment horizontal="center" vertical="center" wrapText="1"/>
    </xf>
    <xf numFmtId="0" fontId="5" fillId="4" borderId="8" xfId="0" applyFont="1" applyFill="1" applyBorder="1" applyAlignment="1" applyProtection="1">
      <alignment vertical="top" wrapText="1"/>
    </xf>
    <xf numFmtId="165" fontId="5" fillId="4" borderId="9" xfId="0" applyNumberFormat="1" applyFont="1" applyFill="1" applyBorder="1" applyAlignment="1" applyProtection="1"/>
    <xf numFmtId="165" fontId="5" fillId="4" borderId="9" xfId="0" applyNumberFormat="1" applyFont="1" applyFill="1" applyBorder="1" applyAlignment="1"/>
    <xf numFmtId="0" fontId="41" fillId="3" borderId="0" xfId="0" applyFont="1" applyFill="1" applyBorder="1" applyAlignment="1" applyProtection="1">
      <alignment wrapText="1"/>
    </xf>
    <xf numFmtId="0" fontId="2" fillId="3" borderId="0" xfId="0" applyFont="1" applyFill="1" applyBorder="1" applyAlignment="1" applyProtection="1">
      <alignment horizontal="center" vertical="center" wrapText="1"/>
    </xf>
    <xf numFmtId="0" fontId="2" fillId="2" borderId="6" xfId="0" applyFont="1" applyFill="1" applyBorder="1" applyAlignment="1" applyProtection="1">
      <alignment horizontal="left" vertical="center" wrapText="1"/>
    </xf>
    <xf numFmtId="0" fontId="2" fillId="2" borderId="9"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wrapText="1"/>
    </xf>
    <xf numFmtId="0" fontId="0" fillId="3" borderId="0" xfId="0" applyFill="1" applyProtection="1"/>
    <xf numFmtId="0" fontId="4" fillId="3" borderId="0" xfId="0" applyFont="1" applyFill="1" applyBorder="1" applyAlignment="1" applyProtection="1">
      <alignment horizontal="left" vertical="center" wrapText="1"/>
    </xf>
    <xf numFmtId="0" fontId="4" fillId="4" borderId="6" xfId="0" applyFont="1" applyFill="1" applyBorder="1" applyAlignment="1" applyProtection="1">
      <alignment horizontal="left" vertical="center" wrapText="1"/>
    </xf>
    <xf numFmtId="0" fontId="0" fillId="0" borderId="9" xfId="0" applyBorder="1" applyAlignment="1">
      <alignment horizontal="left" vertical="center" wrapText="1"/>
    </xf>
    <xf numFmtId="0" fontId="0" fillId="0" borderId="8" xfId="0" applyBorder="1" applyAlignment="1">
      <alignment horizontal="left" vertical="center" wrapText="1"/>
    </xf>
    <xf numFmtId="0" fontId="19" fillId="3" borderId="17" xfId="0" applyFont="1" applyFill="1" applyBorder="1" applyAlignment="1" applyProtection="1">
      <alignment horizontal="left" vertical="center" wrapText="1"/>
    </xf>
    <xf numFmtId="0" fontId="0" fillId="3" borderId="0" xfId="0" applyFill="1" applyBorder="1" applyAlignment="1">
      <alignment horizontal="left" vertical="center"/>
    </xf>
    <xf numFmtId="0" fontId="0" fillId="3" borderId="18" xfId="0" applyFill="1" applyBorder="1" applyAlignment="1">
      <alignment horizontal="left" vertical="center"/>
    </xf>
    <xf numFmtId="0" fontId="19" fillId="3" borderId="19" xfId="0" applyFont="1" applyFill="1" applyBorder="1" applyAlignment="1" applyProtection="1">
      <alignment horizontal="left" vertical="center" wrapText="1"/>
    </xf>
    <xf numFmtId="0" fontId="0" fillId="3" borderId="20" xfId="0" applyFill="1" applyBorder="1" applyAlignment="1">
      <alignment horizontal="left" vertical="center"/>
    </xf>
    <xf numFmtId="0" fontId="0" fillId="3" borderId="21" xfId="0" applyFill="1" applyBorder="1" applyAlignment="1">
      <alignment horizontal="left" vertical="center"/>
    </xf>
    <xf numFmtId="0" fontId="0" fillId="0" borderId="0" xfId="0" applyAlignment="1">
      <alignment horizontal="left" vertical="center"/>
    </xf>
    <xf numFmtId="0" fontId="0" fillId="3" borderId="0" xfId="0" applyFill="1" applyAlignment="1" applyProtection="1">
      <alignment vertical="center"/>
    </xf>
    <xf numFmtId="0" fontId="15" fillId="3" borderId="0" xfId="0" applyFont="1" applyFill="1" applyBorder="1" applyAlignment="1" applyProtection="1">
      <alignment horizontal="left" vertical="center" wrapText="1"/>
    </xf>
    <xf numFmtId="0" fontId="14" fillId="3" borderId="0" xfId="0" applyFont="1" applyFill="1" applyBorder="1" applyAlignment="1" applyProtection="1">
      <alignment horizontal="left" vertical="top" wrapText="1"/>
    </xf>
    <xf numFmtId="0" fontId="0" fillId="3" borderId="0" xfId="0" applyFill="1" applyAlignment="1" applyProtection="1">
      <alignment horizontal="left" vertical="center" wrapText="1"/>
    </xf>
    <xf numFmtId="0" fontId="20" fillId="3" borderId="0" xfId="0" applyFont="1" applyFill="1" applyBorder="1" applyAlignment="1" applyProtection="1">
      <alignment horizontal="left" vertical="center" wrapText="1"/>
    </xf>
    <xf numFmtId="0" fontId="21" fillId="3" borderId="0" xfId="0" applyFont="1" applyFill="1" applyAlignment="1" applyProtection="1">
      <alignment vertical="center"/>
    </xf>
    <xf numFmtId="0" fontId="4" fillId="4" borderId="6" xfId="0" applyFont="1" applyFill="1" applyBorder="1" applyAlignment="1" applyProtection="1">
      <alignment horizontal="left" vertical="top" wrapText="1"/>
    </xf>
    <xf numFmtId="0" fontId="4" fillId="4" borderId="9" xfId="0" applyFont="1" applyFill="1" applyBorder="1" applyAlignment="1" applyProtection="1">
      <alignment horizontal="left" vertical="top" wrapText="1"/>
    </xf>
    <xf numFmtId="0" fontId="4" fillId="4" borderId="8" xfId="0" applyFont="1" applyFill="1" applyBorder="1" applyAlignment="1" applyProtection="1">
      <alignment horizontal="left" vertical="top" wrapText="1"/>
    </xf>
    <xf numFmtId="165" fontId="5" fillId="7" borderId="6" xfId="0" applyNumberFormat="1" applyFont="1" applyFill="1" applyBorder="1" applyAlignment="1" applyProtection="1">
      <alignment horizontal="right" vertical="center" wrapText="1"/>
      <protection locked="0"/>
    </xf>
    <xf numFmtId="165" fontId="5" fillId="7" borderId="9" xfId="0" applyNumberFormat="1" applyFont="1" applyFill="1" applyBorder="1" applyAlignment="1" applyProtection="1">
      <alignment horizontal="right" vertical="center" wrapText="1"/>
      <protection locked="0"/>
    </xf>
    <xf numFmtId="165" fontId="5" fillId="7" borderId="8" xfId="0" applyNumberFormat="1" applyFont="1" applyFill="1" applyBorder="1" applyAlignment="1" applyProtection="1">
      <alignment horizontal="right" vertical="center" wrapText="1"/>
      <protection locked="0"/>
    </xf>
    <xf numFmtId="0" fontId="4" fillId="5" borderId="6" xfId="0" applyFont="1" applyFill="1" applyBorder="1" applyAlignment="1" applyProtection="1">
      <alignment vertical="center" wrapText="1"/>
    </xf>
    <xf numFmtId="0" fontId="4" fillId="5" borderId="9" xfId="0" applyFont="1" applyFill="1" applyBorder="1" applyAlignment="1" applyProtection="1">
      <alignment vertical="center" wrapText="1"/>
    </xf>
    <xf numFmtId="49" fontId="4" fillId="5" borderId="6" xfId="0" applyNumberFormat="1" applyFont="1" applyFill="1" applyBorder="1" applyAlignment="1" applyProtection="1">
      <alignment vertical="center" wrapText="1"/>
    </xf>
    <xf numFmtId="49" fontId="4" fillId="5" borderId="9" xfId="0" applyNumberFormat="1" applyFont="1" applyFill="1" applyBorder="1" applyAlignment="1" applyProtection="1">
      <alignment vertical="center" wrapText="1"/>
    </xf>
    <xf numFmtId="49" fontId="4" fillId="5" borderId="8" xfId="0" applyNumberFormat="1" applyFont="1" applyFill="1" applyBorder="1" applyAlignment="1" applyProtection="1">
      <alignment vertical="center" wrapText="1"/>
    </xf>
    <xf numFmtId="0" fontId="5" fillId="4" borderId="6" xfId="0" applyFont="1" applyFill="1" applyBorder="1" applyAlignment="1" applyProtection="1">
      <alignment horizontal="left" vertical="top" wrapText="1"/>
    </xf>
    <xf numFmtId="0" fontId="5" fillId="4" borderId="9" xfId="0" applyFont="1" applyFill="1" applyBorder="1" applyAlignment="1" applyProtection="1">
      <alignment horizontal="left" vertical="top" wrapText="1"/>
    </xf>
    <xf numFmtId="0" fontId="5" fillId="4" borderId="8" xfId="0" applyFont="1" applyFill="1" applyBorder="1" applyAlignment="1" applyProtection="1">
      <alignment horizontal="left" vertical="top" wrapText="1"/>
    </xf>
    <xf numFmtId="165" fontId="4" fillId="5" borderId="6" xfId="0" applyNumberFormat="1" applyFont="1" applyFill="1" applyBorder="1" applyAlignment="1" applyProtection="1">
      <alignment horizontal="center" vertical="top"/>
    </xf>
    <xf numFmtId="165" fontId="0" fillId="5" borderId="9" xfId="0" applyNumberFormat="1" applyFill="1" applyBorder="1" applyAlignment="1" applyProtection="1"/>
    <xf numFmtId="0" fontId="0" fillId="0" borderId="9" xfId="0" applyBorder="1" applyAlignment="1" applyProtection="1"/>
    <xf numFmtId="0" fontId="0" fillId="0" borderId="8" xfId="0" applyBorder="1" applyAlignment="1" applyProtection="1"/>
    <xf numFmtId="49" fontId="4" fillId="5" borderId="6" xfId="0" applyNumberFormat="1" applyFont="1" applyFill="1" applyBorder="1" applyAlignment="1" applyProtection="1">
      <alignment vertical="top" wrapText="1"/>
    </xf>
    <xf numFmtId="49" fontId="4" fillId="5" borderId="9" xfId="0" applyNumberFormat="1" applyFont="1" applyFill="1" applyBorder="1" applyAlignment="1" applyProtection="1">
      <alignment vertical="top" wrapText="1"/>
    </xf>
    <xf numFmtId="49" fontId="4" fillId="3" borderId="6" xfId="0" applyNumberFormat="1" applyFont="1" applyFill="1" applyBorder="1" applyAlignment="1" applyProtection="1">
      <alignment vertical="center" wrapText="1"/>
    </xf>
    <xf numFmtId="49" fontId="4" fillId="3" borderId="9" xfId="0" applyNumberFormat="1" applyFont="1" applyFill="1" applyBorder="1" applyAlignment="1" applyProtection="1">
      <alignment vertical="center" wrapText="1"/>
    </xf>
    <xf numFmtId="49" fontId="4" fillId="3" borderId="8" xfId="0" applyNumberFormat="1" applyFont="1" applyFill="1" applyBorder="1" applyAlignment="1" applyProtection="1">
      <alignment vertical="center" wrapText="1"/>
    </xf>
    <xf numFmtId="0" fontId="4" fillId="5" borderId="9" xfId="0" applyFont="1" applyFill="1" applyBorder="1" applyAlignment="1" applyProtection="1">
      <alignment horizontal="left" vertical="center" wrapText="1"/>
    </xf>
    <xf numFmtId="0" fontId="4" fillId="5" borderId="6" xfId="0" applyFont="1" applyFill="1" applyBorder="1" applyAlignment="1" applyProtection="1">
      <alignment horizontal="left" vertical="top" wrapText="1"/>
    </xf>
    <xf numFmtId="0" fontId="4" fillId="5" borderId="9" xfId="0" applyFont="1" applyFill="1" applyBorder="1" applyAlignment="1" applyProtection="1">
      <alignment horizontal="left" vertical="top" wrapText="1"/>
    </xf>
    <xf numFmtId="0" fontId="4" fillId="5" borderId="8" xfId="0" applyFont="1" applyFill="1" applyBorder="1" applyAlignment="1" applyProtection="1">
      <alignment horizontal="left" vertical="top" wrapText="1"/>
    </xf>
    <xf numFmtId="0" fontId="4" fillId="3" borderId="0" xfId="0" applyNumberFormat="1" applyFont="1" applyFill="1" applyBorder="1" applyAlignment="1" applyProtection="1">
      <alignment horizontal="center" vertical="top" wrapText="1"/>
    </xf>
    <xf numFmtId="0" fontId="6" fillId="2" borderId="3" xfId="0" applyFont="1" applyFill="1" applyBorder="1" applyAlignment="1" applyProtection="1">
      <alignment horizontal="left" vertical="top" wrapText="1"/>
    </xf>
    <xf numFmtId="0" fontId="22" fillId="3" borderId="0" xfId="0" applyFont="1" applyFill="1" applyBorder="1" applyAlignment="1" applyProtection="1">
      <alignment horizontal="left" vertical="top" wrapText="1"/>
    </xf>
    <xf numFmtId="0" fontId="5" fillId="7" borderId="6" xfId="0" applyFont="1" applyFill="1" applyBorder="1" applyAlignment="1" applyProtection="1">
      <alignment horizontal="left" vertical="top" wrapText="1"/>
      <protection locked="0"/>
    </xf>
    <xf numFmtId="0" fontId="5" fillId="7" borderId="9" xfId="0" applyFont="1" applyFill="1" applyBorder="1" applyAlignment="1" applyProtection="1">
      <alignment horizontal="left" vertical="top" wrapText="1"/>
      <protection locked="0"/>
    </xf>
    <xf numFmtId="0" fontId="5" fillId="7" borderId="8" xfId="0" applyFont="1" applyFill="1" applyBorder="1" applyAlignment="1" applyProtection="1">
      <alignment horizontal="left" vertical="top" wrapText="1"/>
      <protection locked="0"/>
    </xf>
    <xf numFmtId="165" fontId="5" fillId="3" borderId="6" xfId="0" applyNumberFormat="1" applyFont="1" applyFill="1" applyBorder="1" applyAlignment="1" applyProtection="1"/>
    <xf numFmtId="0" fontId="5" fillId="0" borderId="8" xfId="0" applyFont="1" applyBorder="1" applyAlignment="1"/>
    <xf numFmtId="0" fontId="5" fillId="3" borderId="0" xfId="0" applyFont="1" applyFill="1" applyAlignment="1" applyProtection="1">
      <alignment horizontal="center" vertical="top"/>
    </xf>
    <xf numFmtId="0" fontId="6" fillId="2" borderId="3" xfId="0" applyFont="1" applyFill="1" applyBorder="1" applyAlignment="1" applyProtection="1">
      <alignment vertical="center" wrapText="1"/>
    </xf>
    <xf numFmtId="0" fontId="4" fillId="3" borderId="0" xfId="0" applyFont="1" applyFill="1" applyBorder="1" applyAlignment="1" applyProtection="1">
      <alignment horizontal="left" vertical="center"/>
    </xf>
    <xf numFmtId="0" fontId="5" fillId="4" borderId="0" xfId="0" applyFont="1" applyFill="1" applyBorder="1" applyAlignment="1" applyProtection="1">
      <alignment vertical="top" wrapText="1"/>
    </xf>
    <xf numFmtId="0" fontId="4" fillId="3" borderId="3" xfId="0" applyFont="1" applyFill="1" applyBorder="1" applyAlignment="1" applyProtection="1">
      <alignment horizontal="center" vertical="center"/>
    </xf>
    <xf numFmtId="0" fontId="4" fillId="3" borderId="2" xfId="0" applyFont="1" applyFill="1" applyBorder="1" applyAlignment="1" applyProtection="1">
      <alignment horizontal="left" vertical="center"/>
    </xf>
    <xf numFmtId="0" fontId="4" fillId="0" borderId="2" xfId="0" applyFont="1" applyBorder="1" applyAlignment="1">
      <alignment horizontal="left" vertical="center"/>
    </xf>
    <xf numFmtId="0" fontId="5" fillId="0" borderId="2" xfId="0" applyFont="1" applyBorder="1" applyAlignment="1">
      <alignment horizontal="left"/>
    </xf>
    <xf numFmtId="0" fontId="59" fillId="4" borderId="5" xfId="0" applyFont="1" applyFill="1" applyBorder="1" applyAlignment="1" applyProtection="1">
      <alignment vertical="center" wrapText="1"/>
    </xf>
    <xf numFmtId="0" fontId="48" fillId="4" borderId="5" xfId="0" applyFont="1" applyFill="1" applyBorder="1" applyAlignment="1">
      <alignment vertical="center" wrapText="1"/>
    </xf>
    <xf numFmtId="0" fontId="13" fillId="3" borderId="13" xfId="0" applyFont="1" applyFill="1" applyBorder="1" applyAlignment="1" applyProtection="1">
      <alignment horizontal="left" vertical="center" wrapText="1"/>
    </xf>
    <xf numFmtId="0" fontId="0" fillId="0" borderId="4" xfId="0" applyBorder="1" applyAlignment="1">
      <alignment horizontal="left" vertical="center" wrapText="1"/>
    </xf>
    <xf numFmtId="0" fontId="0" fillId="0" borderId="14" xfId="0" applyBorder="1" applyAlignment="1">
      <alignment horizontal="left" vertical="center" wrapText="1"/>
    </xf>
    <xf numFmtId="0" fontId="0" fillId="0" borderId="11" xfId="0" applyBorder="1" applyAlignment="1">
      <alignment horizontal="left" vertical="center" wrapText="1"/>
    </xf>
    <xf numFmtId="0" fontId="0" fillId="0" borderId="0" xfId="0" applyBorder="1" applyAlignment="1">
      <alignment horizontal="left" vertical="center" wrapText="1"/>
    </xf>
    <xf numFmtId="0" fontId="0" fillId="0" borderId="1" xfId="0" applyBorder="1" applyAlignment="1">
      <alignment horizontal="left" vertical="center" wrapText="1"/>
    </xf>
    <xf numFmtId="0" fontId="0" fillId="0" borderId="10" xfId="0" applyBorder="1" applyAlignment="1">
      <alignment horizontal="left" vertical="center" wrapText="1"/>
    </xf>
    <xf numFmtId="0" fontId="0" fillId="0" borderId="3" xfId="0" applyBorder="1" applyAlignment="1">
      <alignment horizontal="left" vertical="center" wrapText="1"/>
    </xf>
    <xf numFmtId="0" fontId="0" fillId="0" borderId="16" xfId="0" applyBorder="1" applyAlignment="1">
      <alignment horizontal="left" vertical="center" wrapText="1"/>
    </xf>
    <xf numFmtId="0" fontId="13" fillId="0" borderId="9" xfId="0" quotePrefix="1" applyFont="1" applyFill="1" applyBorder="1" applyAlignment="1" applyProtection="1">
      <alignment horizontal="left" vertical="center" wrapText="1"/>
    </xf>
    <xf numFmtId="0" fontId="4" fillId="7" borderId="6" xfId="0" applyFont="1" applyFill="1"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5" fillId="3" borderId="0" xfId="0" applyFont="1" applyFill="1" applyBorder="1" applyAlignment="1" applyProtection="1">
      <alignment horizontal="left" vertical="center"/>
    </xf>
    <xf numFmtId="0" fontId="5" fillId="3" borderId="1" xfId="0" applyFont="1" applyFill="1" applyBorder="1" applyAlignment="1" applyProtection="1">
      <alignment horizontal="left" vertical="center"/>
    </xf>
    <xf numFmtId="49" fontId="5" fillId="3" borderId="0" xfId="0" applyNumberFormat="1" applyFont="1" applyFill="1" applyBorder="1" applyAlignment="1" applyProtection="1">
      <alignment vertical="center"/>
    </xf>
    <xf numFmtId="0" fontId="5" fillId="3" borderId="0" xfId="0" applyFont="1" applyFill="1" applyBorder="1" applyAlignment="1" applyProtection="1">
      <alignment horizontal="left" vertical="top" wrapText="1"/>
    </xf>
    <xf numFmtId="0" fontId="5" fillId="3" borderId="0" xfId="0" applyFont="1" applyFill="1" applyBorder="1" applyAlignment="1" applyProtection="1">
      <alignment vertical="center"/>
    </xf>
    <xf numFmtId="10" fontId="5" fillId="12" borderId="5" xfId="0" applyNumberFormat="1" applyFont="1" applyFill="1" applyBorder="1" applyAlignment="1" applyProtection="1">
      <alignment horizontal="center" vertical="center"/>
    </xf>
    <xf numFmtId="49" fontId="5" fillId="7" borderId="6" xfId="0" applyNumberFormat="1" applyFont="1" applyFill="1" applyBorder="1" applyAlignment="1" applyProtection="1">
      <alignment vertical="center" wrapText="1"/>
      <protection locked="0"/>
    </xf>
    <xf numFmtId="49" fontId="5" fillId="7" borderId="9" xfId="0" applyNumberFormat="1" applyFont="1" applyFill="1" applyBorder="1" applyAlignment="1" applyProtection="1">
      <alignment vertical="center" wrapText="1"/>
      <protection locked="0"/>
    </xf>
    <xf numFmtId="49" fontId="5" fillId="7" borderId="8" xfId="0" applyNumberFormat="1" applyFont="1" applyFill="1" applyBorder="1" applyAlignment="1" applyProtection="1">
      <alignment vertical="center" wrapText="1"/>
      <protection locked="0"/>
    </xf>
    <xf numFmtId="0" fontId="8" fillId="5" borderId="6" xfId="0" applyNumberFormat="1" applyFont="1" applyFill="1" applyBorder="1" applyAlignment="1" applyProtection="1">
      <alignment vertical="center" wrapText="1"/>
    </xf>
    <xf numFmtId="0" fontId="8" fillId="5" borderId="9" xfId="0" applyNumberFormat="1" applyFont="1" applyFill="1" applyBorder="1" applyAlignment="1" applyProtection="1">
      <alignment vertical="center" wrapText="1"/>
    </xf>
    <xf numFmtId="0" fontId="8" fillId="5" borderId="8" xfId="0" applyNumberFormat="1" applyFont="1" applyFill="1" applyBorder="1" applyAlignment="1" applyProtection="1">
      <alignment vertical="center" wrapText="1"/>
    </xf>
    <xf numFmtId="165" fontId="4" fillId="5" borderId="6" xfId="0" applyNumberFormat="1" applyFont="1" applyFill="1" applyBorder="1" applyAlignment="1" applyProtection="1">
      <alignment horizontal="center" vertical="top" wrapText="1"/>
    </xf>
    <xf numFmtId="165" fontId="0" fillId="5" borderId="8" xfId="0" applyNumberFormat="1" applyFill="1" applyBorder="1" applyAlignment="1" applyProtection="1">
      <alignment wrapText="1"/>
    </xf>
    <xf numFmtId="165" fontId="4" fillId="0" borderId="5" xfId="0" applyNumberFormat="1" applyFont="1" applyFill="1" applyBorder="1" applyAlignment="1" applyProtection="1">
      <alignment vertical="top" wrapText="1"/>
    </xf>
    <xf numFmtId="0" fontId="0" fillId="0" borderId="5" xfId="0" applyBorder="1" applyAlignment="1" applyProtection="1">
      <alignment vertical="top" wrapText="1"/>
    </xf>
    <xf numFmtId="0" fontId="4" fillId="3" borderId="0" xfId="0" applyFont="1" applyFill="1" applyBorder="1" applyAlignment="1" applyProtection="1">
      <alignment horizontal="left" vertical="center" wrapText="1" shrinkToFit="1"/>
    </xf>
    <xf numFmtId="0" fontId="5" fillId="7" borderId="6" xfId="0" applyFont="1" applyFill="1" applyBorder="1" applyAlignment="1" applyProtection="1">
      <alignment vertical="top" wrapText="1"/>
      <protection locked="0"/>
    </xf>
    <xf numFmtId="0" fontId="5" fillId="7" borderId="9" xfId="0" applyFont="1" applyFill="1" applyBorder="1" applyAlignment="1" applyProtection="1">
      <alignment vertical="top" wrapText="1"/>
      <protection locked="0"/>
    </xf>
    <xf numFmtId="0" fontId="5" fillId="7" borderId="8" xfId="0" applyFont="1" applyFill="1" applyBorder="1" applyAlignment="1" applyProtection="1">
      <alignment vertical="top" wrapText="1"/>
      <protection locked="0"/>
    </xf>
    <xf numFmtId="0" fontId="5" fillId="7" borderId="6" xfId="0" applyFont="1" applyFill="1" applyBorder="1" applyAlignment="1" applyProtection="1">
      <alignment horizontal="left" vertical="center" wrapText="1"/>
      <protection locked="0"/>
    </xf>
    <xf numFmtId="0" fontId="5" fillId="7" borderId="9" xfId="0" applyFont="1" applyFill="1" applyBorder="1" applyAlignment="1" applyProtection="1">
      <alignment horizontal="left" vertical="center" wrapText="1"/>
      <protection locked="0"/>
    </xf>
    <xf numFmtId="0" fontId="5" fillId="7" borderId="8" xfId="0" applyFont="1" applyFill="1" applyBorder="1" applyAlignment="1" applyProtection="1">
      <alignment horizontal="left" vertical="center" wrapText="1"/>
      <protection locked="0"/>
    </xf>
    <xf numFmtId="0" fontId="5" fillId="7" borderId="5" xfId="0" applyFont="1" applyFill="1" applyBorder="1" applyAlignment="1" applyProtection="1">
      <alignment horizontal="left" vertical="center" wrapText="1"/>
      <protection locked="0"/>
    </xf>
    <xf numFmtId="165" fontId="5" fillId="7" borderId="5" xfId="0" applyNumberFormat="1" applyFont="1" applyFill="1" applyBorder="1" applyAlignment="1" applyProtection="1">
      <alignment horizontal="right" vertical="center" wrapText="1"/>
      <protection locked="0"/>
    </xf>
    <xf numFmtId="165" fontId="6" fillId="5" borderId="5" xfId="0" quotePrefix="1" applyNumberFormat="1" applyFont="1" applyFill="1" applyBorder="1" applyAlignment="1" applyProtection="1">
      <alignment horizontal="left" vertical="center" wrapText="1"/>
    </xf>
    <xf numFmtId="0" fontId="0" fillId="5" borderId="5" xfId="0" applyFill="1" applyBorder="1" applyAlignment="1">
      <alignment horizontal="left" vertical="center" wrapText="1"/>
    </xf>
    <xf numFmtId="0" fontId="5" fillId="3" borderId="1" xfId="0" applyFont="1" applyFill="1" applyBorder="1" applyAlignment="1" applyProtection="1">
      <alignment vertical="top" wrapText="1"/>
    </xf>
    <xf numFmtId="0" fontId="8" fillId="3" borderId="0" xfId="0" applyFont="1" applyFill="1" applyAlignment="1" applyProtection="1">
      <alignment horizontal="left" vertical="top" wrapText="1"/>
    </xf>
    <xf numFmtId="0" fontId="54" fillId="12" borderId="22" xfId="0" quotePrefix="1" applyFont="1" applyFill="1" applyBorder="1" applyAlignment="1" applyProtection="1">
      <alignment horizontal="left" vertical="center" wrapText="1"/>
    </xf>
    <xf numFmtId="0" fontId="54" fillId="12" borderId="23" xfId="0" applyFont="1" applyFill="1" applyBorder="1" applyAlignment="1" applyProtection="1">
      <alignment horizontal="left" vertical="center" wrapText="1"/>
    </xf>
    <xf numFmtId="0" fontId="54" fillId="12" borderId="24" xfId="0" applyFont="1" applyFill="1" applyBorder="1" applyAlignment="1" applyProtection="1">
      <alignment horizontal="left" vertical="center" wrapText="1"/>
    </xf>
    <xf numFmtId="0" fontId="54" fillId="12" borderId="17" xfId="0" applyFont="1" applyFill="1" applyBorder="1" applyAlignment="1" applyProtection="1">
      <alignment horizontal="left" vertical="center" wrapText="1"/>
    </xf>
    <xf numFmtId="0" fontId="54" fillId="12" borderId="0" xfId="0" applyFont="1" applyFill="1" applyBorder="1" applyAlignment="1" applyProtection="1">
      <alignment horizontal="left" vertical="center" wrapText="1"/>
    </xf>
    <xf numFmtId="0" fontId="54" fillId="12" borderId="18" xfId="0" applyFont="1" applyFill="1" applyBorder="1" applyAlignment="1" applyProtection="1">
      <alignment horizontal="left" vertical="center" wrapText="1"/>
    </xf>
    <xf numFmtId="0" fontId="54" fillId="12" borderId="19" xfId="0" applyFont="1" applyFill="1" applyBorder="1" applyAlignment="1" applyProtection="1">
      <alignment horizontal="left" vertical="center" wrapText="1"/>
    </xf>
    <xf numFmtId="0" fontId="54" fillId="12" borderId="20" xfId="0" applyFont="1" applyFill="1" applyBorder="1" applyAlignment="1" applyProtection="1">
      <alignment horizontal="left" vertical="center" wrapText="1"/>
    </xf>
    <xf numFmtId="0" fontId="54" fillId="12" borderId="21" xfId="0" applyFont="1" applyFill="1" applyBorder="1" applyAlignment="1" applyProtection="1">
      <alignment horizontal="left" vertical="center" wrapText="1"/>
    </xf>
    <xf numFmtId="49" fontId="5" fillId="5" borderId="9" xfId="0" applyNumberFormat="1" applyFont="1" applyFill="1" applyBorder="1" applyAlignment="1" applyProtection="1">
      <alignment vertical="top" wrapText="1"/>
    </xf>
    <xf numFmtId="0" fontId="0" fillId="5" borderId="8" xfId="0" applyFill="1" applyBorder="1" applyAlignment="1" applyProtection="1">
      <alignment vertical="top" wrapText="1"/>
    </xf>
    <xf numFmtId="0" fontId="0" fillId="0" borderId="9" xfId="0" applyBorder="1" applyAlignment="1">
      <alignment vertical="top" wrapText="1"/>
    </xf>
    <xf numFmtId="0" fontId="0" fillId="0" borderId="8" xfId="0" applyBorder="1" applyAlignment="1">
      <alignment vertical="top" wrapText="1"/>
    </xf>
    <xf numFmtId="165" fontId="4" fillId="11" borderId="6" xfId="0" applyNumberFormat="1" applyFont="1" applyFill="1" applyBorder="1" applyAlignment="1" applyProtection="1">
      <alignment vertical="center" wrapText="1"/>
    </xf>
    <xf numFmtId="165" fontId="4" fillId="11" borderId="8" xfId="0" applyNumberFormat="1" applyFont="1" applyFill="1" applyBorder="1" applyAlignment="1" applyProtection="1">
      <alignment vertical="center" wrapText="1"/>
    </xf>
    <xf numFmtId="165" fontId="7" fillId="5" borderId="6" xfId="0" applyNumberFormat="1" applyFont="1" applyFill="1" applyBorder="1" applyAlignment="1" applyProtection="1">
      <alignment vertical="center" wrapText="1"/>
    </xf>
    <xf numFmtId="165" fontId="7" fillId="5" borderId="8" xfId="0" applyNumberFormat="1" applyFont="1" applyFill="1" applyBorder="1" applyAlignment="1" applyProtection="1">
      <alignment vertical="center" wrapText="1"/>
    </xf>
    <xf numFmtId="0" fontId="7" fillId="5" borderId="8" xfId="0" applyFont="1" applyFill="1" applyBorder="1" applyAlignment="1" applyProtection="1">
      <alignment vertical="center" wrapText="1"/>
    </xf>
    <xf numFmtId="165" fontId="5" fillId="4" borderId="6" xfId="0" applyNumberFormat="1" applyFont="1" applyFill="1" applyBorder="1" applyAlignment="1" applyProtection="1">
      <alignment vertical="top" wrapText="1"/>
    </xf>
    <xf numFmtId="0" fontId="0" fillId="4" borderId="8" xfId="0" applyFill="1" applyBorder="1" applyAlignment="1" applyProtection="1">
      <alignment vertical="top" wrapText="1"/>
    </xf>
    <xf numFmtId="0" fontId="0" fillId="0" borderId="0" xfId="0" applyAlignment="1">
      <alignment vertical="top" wrapText="1"/>
    </xf>
    <xf numFmtId="165" fontId="6" fillId="3" borderId="0" xfId="0" applyNumberFormat="1" applyFont="1" applyFill="1" applyBorder="1" applyAlignment="1" applyProtection="1">
      <alignment horizontal="center" wrapText="1"/>
    </xf>
    <xf numFmtId="49" fontId="5" fillId="0" borderId="6" xfId="0" applyNumberFormat="1" applyFont="1" applyFill="1" applyBorder="1" applyAlignment="1" applyProtection="1">
      <alignment vertical="center" wrapText="1"/>
    </xf>
    <xf numFmtId="49" fontId="5" fillId="0" borderId="9" xfId="0" applyNumberFormat="1" applyFont="1" applyFill="1" applyBorder="1" applyAlignment="1" applyProtection="1">
      <alignment vertical="center" wrapText="1"/>
    </xf>
    <xf numFmtId="49" fontId="5" fillId="0" borderId="8" xfId="0" applyNumberFormat="1" applyFont="1" applyFill="1" applyBorder="1" applyAlignment="1" applyProtection="1">
      <alignment vertical="center" wrapText="1"/>
    </xf>
    <xf numFmtId="0" fontId="0" fillId="0" borderId="0" xfId="0" applyAlignment="1">
      <alignment horizontal="left" vertical="center" wrapText="1" shrinkToFit="1"/>
    </xf>
    <xf numFmtId="165" fontId="6" fillId="3" borderId="0" xfId="0" applyNumberFormat="1" applyFont="1" applyFill="1" applyBorder="1" applyAlignment="1" applyProtection="1">
      <alignment wrapText="1"/>
    </xf>
    <xf numFmtId="165" fontId="5" fillId="5" borderId="6" xfId="0" applyNumberFormat="1" applyFont="1" applyFill="1" applyBorder="1" applyAlignment="1" applyProtection="1">
      <alignment horizontal="left" vertical="center" wrapText="1"/>
    </xf>
    <xf numFmtId="165" fontId="5" fillId="5" borderId="9" xfId="0" applyNumberFormat="1" applyFont="1" applyFill="1" applyBorder="1" applyAlignment="1" applyProtection="1">
      <alignment horizontal="left" vertical="center" wrapText="1"/>
    </xf>
    <xf numFmtId="165" fontId="5" fillId="5" borderId="8" xfId="0" applyNumberFormat="1" applyFont="1" applyFill="1" applyBorder="1" applyAlignment="1" applyProtection="1">
      <alignment horizontal="left" vertical="center" wrapText="1"/>
    </xf>
    <xf numFmtId="0" fontId="5" fillId="5" borderId="6" xfId="0" applyFont="1" applyFill="1" applyBorder="1" applyAlignment="1" applyProtection="1">
      <alignment horizontal="left" vertical="center" wrapText="1"/>
    </xf>
    <xf numFmtId="0" fontId="5" fillId="5" borderId="9" xfId="0" applyFont="1" applyFill="1" applyBorder="1" applyAlignment="1" applyProtection="1">
      <alignment horizontal="left" vertical="center" wrapText="1"/>
    </xf>
    <xf numFmtId="0" fontId="5" fillId="5" borderId="8" xfId="0" applyFont="1" applyFill="1" applyBorder="1" applyAlignment="1" applyProtection="1">
      <alignment horizontal="left" vertical="center" wrapText="1"/>
    </xf>
    <xf numFmtId="0" fontId="5" fillId="7" borderId="6" xfId="0" applyFont="1" applyFill="1" applyBorder="1" applyAlignment="1" applyProtection="1">
      <protection locked="0"/>
    </xf>
    <xf numFmtId="0" fontId="5" fillId="7" borderId="9" xfId="0" applyFont="1" applyFill="1" applyBorder="1" applyAlignment="1" applyProtection="1">
      <protection locked="0"/>
    </xf>
    <xf numFmtId="0" fontId="5" fillId="7" borderId="8" xfId="0" applyFont="1" applyFill="1" applyBorder="1" applyAlignment="1" applyProtection="1">
      <protection locked="0"/>
    </xf>
    <xf numFmtId="165" fontId="5" fillId="4" borderId="8" xfId="0" applyNumberFormat="1" applyFont="1" applyFill="1" applyBorder="1" applyAlignment="1" applyProtection="1">
      <alignment vertical="top" wrapText="1"/>
    </xf>
    <xf numFmtId="0" fontId="5" fillId="7" borderId="5" xfId="0" applyFont="1" applyFill="1" applyBorder="1" applyAlignment="1" applyProtection="1">
      <alignment horizontal="center" vertical="center"/>
      <protection locked="0"/>
    </xf>
    <xf numFmtId="0" fontId="6" fillId="0" borderId="6" xfId="0" applyFont="1" applyBorder="1" applyAlignment="1" applyProtection="1">
      <alignment vertical="center"/>
    </xf>
    <xf numFmtId="0" fontId="6" fillId="0" borderId="9" xfId="0" applyFont="1" applyBorder="1" applyAlignment="1" applyProtection="1">
      <alignment vertical="center"/>
    </xf>
    <xf numFmtId="0" fontId="6" fillId="0" borderId="8" xfId="0" applyFont="1" applyBorder="1" applyAlignment="1" applyProtection="1">
      <alignment vertical="center"/>
    </xf>
    <xf numFmtId="0" fontId="5" fillId="0" borderId="6" xfId="0" applyFont="1" applyBorder="1" applyAlignment="1" applyProtection="1">
      <alignment vertical="center"/>
    </xf>
    <xf numFmtId="0" fontId="5" fillId="0" borderId="9" xfId="0" applyFont="1" applyBorder="1" applyAlignment="1" applyProtection="1">
      <alignment vertical="center"/>
    </xf>
    <xf numFmtId="0" fontId="0" fillId="0" borderId="9" xfId="0" applyBorder="1" applyAlignment="1"/>
    <xf numFmtId="0" fontId="0" fillId="0" borderId="8" xfId="0" applyBorder="1" applyAlignment="1"/>
    <xf numFmtId="0" fontId="4" fillId="0" borderId="6" xfId="0" applyFont="1" applyBorder="1" applyAlignment="1" applyProtection="1">
      <alignment vertical="center"/>
    </xf>
    <xf numFmtId="0" fontId="4" fillId="0" borderId="9" xfId="0" applyFont="1" applyBorder="1" applyAlignment="1" applyProtection="1">
      <alignment vertical="center"/>
    </xf>
    <xf numFmtId="0" fontId="4" fillId="0" borderId="8" xfId="0" applyFont="1" applyBorder="1" applyAlignment="1" applyProtection="1">
      <alignment vertical="center"/>
    </xf>
    <xf numFmtId="0" fontId="4" fillId="0" borderId="0" xfId="0" applyFont="1" applyFill="1" applyBorder="1" applyAlignment="1" applyProtection="1">
      <alignment horizontal="left" vertical="center" wrapText="1"/>
    </xf>
    <xf numFmtId="0" fontId="8" fillId="7" borderId="8" xfId="0" applyFont="1" applyFill="1" applyBorder="1" applyAlignment="1" applyProtection="1">
      <alignment vertical="top" wrapText="1"/>
      <protection locked="0"/>
    </xf>
    <xf numFmtId="0" fontId="4" fillId="5" borderId="8" xfId="0" applyFont="1" applyFill="1" applyBorder="1" applyAlignment="1" applyProtection="1">
      <alignment horizontal="left" vertical="center" wrapText="1"/>
    </xf>
    <xf numFmtId="0" fontId="5" fillId="4" borderId="0" xfId="0" applyFont="1" applyFill="1" applyBorder="1" applyAlignment="1" applyProtection="1">
      <alignment vertical="center" wrapText="1"/>
    </xf>
    <xf numFmtId="0" fontId="4" fillId="7" borderId="5" xfId="0" applyFont="1" applyFill="1" applyBorder="1" applyAlignment="1" applyProtection="1">
      <alignment horizontal="left" vertical="center"/>
      <protection locked="0"/>
    </xf>
    <xf numFmtId="0" fontId="4" fillId="3" borderId="0" xfId="0" applyFont="1" applyFill="1" applyBorder="1" applyAlignment="1" applyProtection="1">
      <alignment horizontal="left" vertical="center" indent="1"/>
    </xf>
    <xf numFmtId="0" fontId="4" fillId="7" borderId="6" xfId="0" applyFont="1" applyFill="1" applyBorder="1" applyAlignment="1" applyProtection="1">
      <alignment horizontal="left" vertical="center" wrapText="1"/>
      <protection locked="0"/>
    </xf>
    <xf numFmtId="0" fontId="4" fillId="7" borderId="9" xfId="0" applyFont="1" applyFill="1" applyBorder="1" applyAlignment="1" applyProtection="1">
      <alignment horizontal="left" vertical="center" wrapText="1"/>
      <protection locked="0"/>
    </xf>
    <xf numFmtId="0" fontId="4" fillId="3" borderId="3" xfId="0" applyFont="1" applyFill="1" applyBorder="1" applyAlignment="1" applyProtection="1">
      <alignment horizontal="left" wrapText="1"/>
    </xf>
    <xf numFmtId="0" fontId="4" fillId="3" borderId="3" xfId="0" applyFont="1" applyFill="1" applyBorder="1" applyAlignment="1" applyProtection="1">
      <alignment horizontal="left"/>
    </xf>
    <xf numFmtId="0" fontId="0" fillId="0" borderId="3" xfId="0" applyBorder="1" applyAlignment="1">
      <alignment horizontal="left" wrapText="1"/>
    </xf>
    <xf numFmtId="14" fontId="4" fillId="7" borderId="6" xfId="0" applyNumberFormat="1" applyFont="1" applyFill="1" applyBorder="1" applyAlignment="1" applyProtection="1">
      <alignment horizontal="center" vertical="center"/>
      <protection locked="0"/>
    </xf>
    <xf numFmtId="14" fontId="4" fillId="7" borderId="9" xfId="0" applyNumberFormat="1" applyFont="1" applyFill="1" applyBorder="1" applyAlignment="1" applyProtection="1">
      <alignment horizontal="center" vertical="center"/>
      <protection locked="0"/>
    </xf>
    <xf numFmtId="14" fontId="0" fillId="7" borderId="8" xfId="0" applyNumberFormat="1" applyFill="1" applyBorder="1" applyAlignment="1" applyProtection="1">
      <alignment horizontal="center" vertical="center"/>
      <protection locked="0"/>
    </xf>
    <xf numFmtId="0" fontId="9" fillId="12" borderId="6" xfId="0" applyFont="1" applyFill="1" applyBorder="1" applyAlignment="1" applyProtection="1">
      <alignment horizontal="left" vertical="center" wrapText="1"/>
    </xf>
    <xf numFmtId="0" fontId="9" fillId="12" borderId="8" xfId="0" applyFont="1" applyFill="1" applyBorder="1" applyAlignment="1">
      <alignment horizontal="left" vertical="center" wrapText="1"/>
    </xf>
    <xf numFmtId="0" fontId="4" fillId="7" borderId="7" xfId="0" applyFont="1" applyFill="1" applyBorder="1" applyAlignment="1" applyProtection="1">
      <alignment horizontal="left" vertical="center"/>
      <protection locked="0"/>
    </xf>
    <xf numFmtId="165" fontId="4" fillId="7" borderId="6" xfId="0" applyNumberFormat="1" applyFont="1" applyFill="1" applyBorder="1" applyAlignment="1" applyProtection="1">
      <alignment horizontal="right" vertical="center"/>
      <protection locked="0"/>
    </xf>
    <xf numFmtId="165" fontId="5" fillId="7" borderId="9" xfId="0" applyNumberFormat="1" applyFont="1" applyFill="1" applyBorder="1" applyAlignment="1" applyProtection="1">
      <alignment horizontal="right" vertical="center"/>
      <protection locked="0"/>
    </xf>
    <xf numFmtId="165" fontId="5" fillId="7" borderId="8" xfId="0" applyNumberFormat="1" applyFont="1" applyFill="1" applyBorder="1" applyAlignment="1" applyProtection="1">
      <alignment horizontal="right" vertical="center"/>
      <protection locked="0"/>
    </xf>
    <xf numFmtId="0" fontId="4" fillId="7" borderId="6" xfId="0" applyFont="1" applyFill="1" applyBorder="1" applyAlignment="1" applyProtection="1">
      <alignment horizontal="center" vertical="center"/>
      <protection locked="0"/>
    </xf>
    <xf numFmtId="0" fontId="5" fillId="7" borderId="9" xfId="0" applyFont="1" applyFill="1" applyBorder="1" applyAlignment="1" applyProtection="1">
      <alignment horizontal="center" vertical="center"/>
      <protection locked="0"/>
    </xf>
    <xf numFmtId="0" fontId="5" fillId="7" borderId="8" xfId="0" applyFont="1" applyFill="1" applyBorder="1" applyAlignment="1" applyProtection="1">
      <alignment horizontal="center" vertical="center"/>
      <protection locked="0"/>
    </xf>
    <xf numFmtId="0" fontId="4" fillId="7" borderId="9" xfId="0" applyFont="1" applyFill="1" applyBorder="1" applyAlignment="1" applyProtection="1">
      <alignment horizontal="left" vertical="center"/>
      <protection locked="0"/>
    </xf>
    <xf numFmtId="0" fontId="4" fillId="7" borderId="8" xfId="0" applyFont="1" applyFill="1" applyBorder="1" applyAlignment="1" applyProtection="1">
      <alignment horizontal="left" vertical="center"/>
      <protection locked="0"/>
    </xf>
    <xf numFmtId="10" fontId="9" fillId="3" borderId="4" xfId="0" applyNumberFormat="1" applyFont="1" applyFill="1" applyBorder="1" applyAlignment="1" applyProtection="1">
      <alignment horizontal="left" vertical="center" wrapText="1"/>
    </xf>
    <xf numFmtId="0" fontId="9" fillId="12" borderId="5" xfId="0" applyFont="1" applyFill="1" applyBorder="1" applyAlignment="1" applyProtection="1">
      <alignment horizontal="left" vertical="center" wrapText="1"/>
    </xf>
    <xf numFmtId="0" fontId="9" fillId="12" borderId="5" xfId="0" applyFont="1" applyFill="1" applyBorder="1" applyAlignment="1">
      <alignment horizontal="left" vertical="center" wrapText="1"/>
    </xf>
    <xf numFmtId="14" fontId="4" fillId="7" borderId="8" xfId="0" applyNumberFormat="1" applyFont="1" applyFill="1" applyBorder="1" applyAlignment="1" applyProtection="1">
      <alignment horizontal="center" vertical="center"/>
      <protection locked="0"/>
    </xf>
    <xf numFmtId="168" fontId="4" fillId="7" borderId="6" xfId="0" applyNumberFormat="1" applyFont="1" applyFill="1" applyBorder="1" applyAlignment="1" applyProtection="1">
      <alignment horizontal="right" vertical="center"/>
      <protection locked="0"/>
    </xf>
    <xf numFmtId="168" fontId="4" fillId="7" borderId="9" xfId="0" applyNumberFormat="1" applyFont="1" applyFill="1" applyBorder="1" applyAlignment="1" applyProtection="1">
      <alignment horizontal="right" vertical="center"/>
      <protection locked="0"/>
    </xf>
    <xf numFmtId="168" fontId="0" fillId="7" borderId="8" xfId="0" applyNumberFormat="1" applyFill="1" applyBorder="1" applyAlignment="1" applyProtection="1">
      <alignment horizontal="right" vertical="center"/>
      <protection locked="0"/>
    </xf>
    <xf numFmtId="165" fontId="4" fillId="12" borderId="6" xfId="0" applyNumberFormat="1" applyFont="1" applyFill="1" applyBorder="1" applyAlignment="1" applyProtection="1">
      <alignment horizontal="right" vertical="center"/>
    </xf>
    <xf numFmtId="165" fontId="4" fillId="12" borderId="9" xfId="0" applyNumberFormat="1" applyFont="1" applyFill="1" applyBorder="1" applyAlignment="1" applyProtection="1">
      <alignment horizontal="right" vertical="center"/>
    </xf>
    <xf numFmtId="165" fontId="0" fillId="12" borderId="8" xfId="0" applyNumberFormat="1" applyFill="1" applyBorder="1" applyAlignment="1" applyProtection="1">
      <alignment horizontal="right" vertical="center"/>
    </xf>
    <xf numFmtId="0" fontId="5" fillId="3" borderId="11" xfId="0" applyFont="1" applyFill="1" applyBorder="1" applyAlignment="1" applyProtection="1">
      <alignment horizontal="left" vertical="center" wrapText="1"/>
    </xf>
    <xf numFmtId="0" fontId="0" fillId="0" borderId="0" xfId="0" applyAlignment="1">
      <alignment vertical="center" wrapText="1"/>
    </xf>
    <xf numFmtId="0" fontId="0" fillId="0" borderId="1" xfId="0" applyBorder="1" applyAlignment="1">
      <alignment vertical="center" wrapText="1"/>
    </xf>
    <xf numFmtId="0" fontId="0" fillId="0" borderId="0" xfId="0" applyBorder="1" applyAlignment="1">
      <alignment vertical="center" wrapText="1"/>
    </xf>
    <xf numFmtId="0" fontId="0" fillId="0" borderId="1" xfId="0" applyBorder="1" applyAlignment="1">
      <alignment vertical="center"/>
    </xf>
    <xf numFmtId="10" fontId="5" fillId="3" borderId="0" xfId="0" applyNumberFormat="1" applyFont="1" applyFill="1" applyBorder="1" applyAlignment="1" applyProtection="1">
      <alignment horizontal="center" vertical="center"/>
    </xf>
    <xf numFmtId="0" fontId="4" fillId="3" borderId="25" xfId="0" applyFont="1" applyFill="1" applyBorder="1" applyAlignment="1" applyProtection="1">
      <alignment vertical="center" wrapText="1"/>
    </xf>
    <xf numFmtId="0" fontId="0" fillId="0" borderId="26" xfId="0" applyBorder="1" applyAlignment="1">
      <alignment vertical="center" wrapText="1"/>
    </xf>
    <xf numFmtId="0" fontId="0" fillId="0" borderId="27" xfId="0" applyBorder="1" applyAlignment="1">
      <alignment vertical="center" wrapText="1"/>
    </xf>
    <xf numFmtId="165" fontId="1" fillId="12" borderId="8" xfId="0" applyNumberFormat="1" applyFont="1" applyFill="1" applyBorder="1" applyAlignment="1" applyProtection="1">
      <alignment horizontal="right" vertical="center"/>
    </xf>
    <xf numFmtId="0" fontId="5" fillId="7" borderId="13" xfId="0" applyFont="1" applyFill="1" applyBorder="1" applyAlignment="1" applyProtection="1">
      <alignment horizontal="left" vertical="top" wrapText="1"/>
      <protection locked="0"/>
    </xf>
    <xf numFmtId="0" fontId="5" fillId="7" borderId="4" xfId="0" applyFont="1" applyFill="1" applyBorder="1" applyAlignment="1" applyProtection="1">
      <alignment horizontal="left" vertical="top" wrapText="1"/>
      <protection locked="0"/>
    </xf>
    <xf numFmtId="0" fontId="5" fillId="7" borderId="14" xfId="0" applyFont="1" applyFill="1" applyBorder="1" applyAlignment="1" applyProtection="1">
      <alignment horizontal="left" vertical="top" wrapText="1"/>
      <protection locked="0"/>
    </xf>
    <xf numFmtId="0" fontId="5" fillId="7" borderId="10" xfId="0" applyFont="1" applyFill="1" applyBorder="1" applyAlignment="1" applyProtection="1">
      <alignment horizontal="left" vertical="top" wrapText="1"/>
      <protection locked="0"/>
    </xf>
    <xf numFmtId="0" fontId="5" fillId="7" borderId="3" xfId="0" applyFont="1" applyFill="1" applyBorder="1" applyAlignment="1" applyProtection="1">
      <alignment horizontal="left" vertical="top" wrapText="1"/>
      <protection locked="0"/>
    </xf>
    <xf numFmtId="0" fontId="5" fillId="7" borderId="16" xfId="0" applyFont="1" applyFill="1" applyBorder="1" applyAlignment="1" applyProtection="1">
      <alignment horizontal="left" vertical="top" wrapText="1"/>
      <protection locked="0"/>
    </xf>
    <xf numFmtId="0" fontId="1" fillId="0" borderId="0" xfId="0" applyFont="1" applyAlignment="1">
      <alignment vertical="center"/>
    </xf>
    <xf numFmtId="10" fontId="5" fillId="12" borderId="6" xfId="0" applyNumberFormat="1" applyFont="1" applyFill="1" applyBorder="1" applyAlignment="1" applyProtection="1">
      <alignment horizontal="center" vertical="center"/>
    </xf>
    <xf numFmtId="0" fontId="0" fillId="0" borderId="8" xfId="0" applyBorder="1" applyAlignment="1">
      <alignment horizontal="center" vertical="center"/>
    </xf>
    <xf numFmtId="0" fontId="9" fillId="3" borderId="0" xfId="0" applyFont="1" applyFill="1" applyBorder="1" applyAlignment="1" applyProtection="1">
      <alignment horizontal="left" vertical="center" wrapText="1"/>
    </xf>
    <xf numFmtId="0" fontId="9" fillId="3" borderId="0" xfId="0" applyFont="1" applyFill="1" applyBorder="1" applyAlignment="1">
      <alignment horizontal="left" vertical="center" wrapText="1"/>
    </xf>
    <xf numFmtId="0" fontId="5" fillId="3" borderId="0" xfId="0" applyFont="1" applyFill="1" applyBorder="1" applyAlignment="1" applyProtection="1">
      <alignment vertical="center" wrapText="1"/>
    </xf>
    <xf numFmtId="0" fontId="3" fillId="0" borderId="0" xfId="0" applyFont="1" applyAlignment="1" applyProtection="1">
      <alignment horizontal="left" vertical="top" wrapText="1"/>
    </xf>
    <xf numFmtId="0" fontId="0" fillId="0" borderId="0" xfId="0" applyAlignment="1">
      <alignment horizontal="left" vertical="top" wrapText="1"/>
    </xf>
    <xf numFmtId="0" fontId="5" fillId="0" borderId="6" xfId="0" applyFont="1" applyFill="1" applyBorder="1" applyAlignment="1" applyProtection="1">
      <alignment horizontal="left" vertical="center" wrapText="1"/>
    </xf>
    <xf numFmtId="0" fontId="0" fillId="0" borderId="8" xfId="0" applyFill="1" applyBorder="1" applyAlignment="1">
      <alignment vertical="center" wrapText="1"/>
    </xf>
    <xf numFmtId="0" fontId="24" fillId="0" borderId="13" xfId="0" applyFont="1" applyFill="1" applyBorder="1" applyAlignment="1" applyProtection="1">
      <alignment horizontal="left" vertical="top" wrapText="1"/>
    </xf>
    <xf numFmtId="0" fontId="0" fillId="0" borderId="14" xfId="0" applyFill="1" applyBorder="1" applyAlignment="1" applyProtection="1">
      <alignment horizontal="left" vertical="top" wrapText="1"/>
    </xf>
    <xf numFmtId="0" fontId="10" fillId="0" borderId="4" xfId="1" applyFill="1" applyBorder="1" applyAlignment="1" applyProtection="1">
      <alignment horizontal="left" vertical="top" wrapText="1"/>
      <protection locked="0"/>
    </xf>
    <xf numFmtId="0" fontId="25" fillId="0" borderId="0" xfId="0" applyFont="1" applyAlignment="1" applyProtection="1">
      <alignment horizontal="left" vertical="center"/>
    </xf>
    <xf numFmtId="0" fontId="0" fillId="0" borderId="0" xfId="0" applyAlignment="1" applyProtection="1">
      <alignment horizontal="left" vertical="center"/>
    </xf>
    <xf numFmtId="0" fontId="4" fillId="0" borderId="0" xfId="0" applyFont="1" applyBorder="1" applyAlignment="1" applyProtection="1">
      <alignment vertical="center" wrapText="1"/>
    </xf>
    <xf numFmtId="0" fontId="3" fillId="0" borderId="0" xfId="0" applyFont="1" applyBorder="1" applyAlignment="1" applyProtection="1">
      <alignment vertical="center" wrapText="1"/>
    </xf>
    <xf numFmtId="0" fontId="4" fillId="2" borderId="4" xfId="0" applyFont="1" applyFill="1" applyBorder="1" applyAlignment="1" applyProtection="1">
      <alignment horizontal="center" vertical="center" wrapText="1"/>
    </xf>
    <xf numFmtId="0" fontId="0" fillId="0" borderId="4" xfId="0" applyBorder="1" applyAlignment="1" applyProtection="1">
      <alignment horizontal="center" vertical="center" wrapText="1"/>
    </xf>
    <xf numFmtId="0" fontId="24" fillId="0" borderId="6" xfId="0" applyFont="1" applyFill="1" applyBorder="1" applyAlignment="1" applyProtection="1">
      <alignment horizontal="left" vertical="top" wrapText="1"/>
    </xf>
    <xf numFmtId="0" fontId="24" fillId="0" borderId="8" xfId="0" applyFont="1" applyFill="1" applyBorder="1" applyAlignment="1" applyProtection="1">
      <alignment horizontal="left" vertical="top" wrapText="1"/>
    </xf>
    <xf numFmtId="0" fontId="0" fillId="0" borderId="8" xfId="0" applyFill="1" applyBorder="1" applyAlignment="1" applyProtection="1">
      <alignment horizontal="left" vertical="top" wrapText="1"/>
    </xf>
    <xf numFmtId="0" fontId="5" fillId="2" borderId="4" xfId="0" applyFont="1" applyFill="1" applyBorder="1" applyAlignment="1" applyProtection="1">
      <alignment vertical="center" wrapText="1"/>
    </xf>
    <xf numFmtId="0" fontId="0" fillId="0" borderId="4" xfId="0" applyBorder="1" applyAlignment="1" applyProtection="1">
      <alignment vertical="center"/>
    </xf>
    <xf numFmtId="0" fontId="31" fillId="4" borderId="0" xfId="0" applyFont="1" applyFill="1" applyBorder="1" applyAlignment="1" applyProtection="1">
      <alignment vertical="top" wrapText="1"/>
    </xf>
    <xf numFmtId="0" fontId="39" fillId="2" borderId="4" xfId="0" applyFont="1" applyFill="1" applyBorder="1" applyAlignment="1" applyProtection="1">
      <alignment horizontal="center" vertical="center" wrapText="1"/>
    </xf>
    <xf numFmtId="0" fontId="48" fillId="0" borderId="4" xfId="0" applyFont="1" applyBorder="1" applyAlignment="1" applyProtection="1">
      <alignment horizontal="center" vertical="center" wrapText="1"/>
    </xf>
    <xf numFmtId="0" fontId="3" fillId="0" borderId="0" xfId="0" applyFont="1" applyAlignment="1" applyProtection="1">
      <alignment horizontal="left" vertical="center" wrapText="1"/>
    </xf>
    <xf numFmtId="0" fontId="5" fillId="0" borderId="10" xfId="0" applyFont="1" applyFill="1" applyBorder="1" applyAlignment="1" applyProtection="1">
      <alignment vertical="top" wrapText="1"/>
    </xf>
    <xf numFmtId="0" fontId="5" fillId="0" borderId="3" xfId="0" applyFont="1" applyFill="1" applyBorder="1" applyAlignment="1" applyProtection="1">
      <alignment vertical="top" wrapText="1"/>
    </xf>
    <xf numFmtId="0" fontId="5" fillId="0" borderId="16" xfId="0" applyFont="1" applyFill="1" applyBorder="1" applyAlignment="1" applyProtection="1">
      <alignment vertical="top" wrapText="1"/>
    </xf>
    <xf numFmtId="0" fontId="5" fillId="0" borderId="2" xfId="0" applyFont="1" applyFill="1" applyBorder="1" applyAlignment="1" applyProtection="1">
      <alignment vertical="top" wrapText="1"/>
    </xf>
    <xf numFmtId="0" fontId="6" fillId="0" borderId="2" xfId="0" applyFont="1" applyFill="1" applyBorder="1" applyAlignment="1" applyProtection="1">
      <alignment vertical="top" wrapText="1"/>
    </xf>
    <xf numFmtId="0" fontId="4" fillId="5" borderId="6" xfId="0" applyFont="1" applyFill="1" applyBorder="1" applyAlignment="1" applyProtection="1">
      <alignment horizontal="left" wrapText="1"/>
    </xf>
    <xf numFmtId="0" fontId="4" fillId="5" borderId="8" xfId="0" applyFont="1" applyFill="1" applyBorder="1" applyAlignment="1" applyProtection="1">
      <alignment horizontal="left" wrapText="1"/>
    </xf>
    <xf numFmtId="0" fontId="1" fillId="0" borderId="0" xfId="0" applyFont="1" applyAlignment="1" applyProtection="1">
      <alignment horizontal="left" vertical="top" wrapText="1"/>
    </xf>
    <xf numFmtId="0" fontId="0" fillId="0" borderId="0" xfId="0" applyAlignment="1" applyProtection="1">
      <alignment horizontal="left" vertical="top" wrapText="1"/>
    </xf>
    <xf numFmtId="0" fontId="6" fillId="0" borderId="0" xfId="0" applyFont="1" applyAlignment="1" applyProtection="1">
      <alignment horizontal="left" vertical="center" wrapText="1"/>
    </xf>
    <xf numFmtId="0" fontId="6" fillId="0" borderId="0" xfId="0" applyFont="1" applyAlignment="1" applyProtection="1">
      <alignment vertical="center" wrapText="1"/>
    </xf>
    <xf numFmtId="49" fontId="48" fillId="0" borderId="0" xfId="0" applyNumberFormat="1" applyFont="1" applyFill="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0" fillId="0" borderId="3" xfId="0" applyBorder="1" applyAlignment="1" applyProtection="1">
      <alignment vertical="center"/>
    </xf>
    <xf numFmtId="0" fontId="6" fillId="0" borderId="0" xfId="0" applyFont="1" applyBorder="1" applyAlignment="1" applyProtection="1">
      <alignment horizontal="left" vertical="center" wrapText="1"/>
    </xf>
    <xf numFmtId="0" fontId="6" fillId="0" borderId="20" xfId="0" applyFont="1" applyBorder="1" applyAlignment="1" applyProtection="1">
      <alignment wrapText="1"/>
    </xf>
    <xf numFmtId="0" fontId="13" fillId="5" borderId="11" xfId="0" applyNumberFormat="1" applyFont="1" applyFill="1" applyBorder="1" applyAlignment="1" applyProtection="1">
      <alignment horizontal="left" wrapText="1"/>
    </xf>
    <xf numFmtId="0" fontId="13" fillId="5" borderId="0" xfId="0" applyNumberFormat="1" applyFont="1" applyFill="1" applyBorder="1" applyAlignment="1" applyProtection="1">
      <alignment horizontal="left" wrapText="1"/>
    </xf>
    <xf numFmtId="0" fontId="6" fillId="0" borderId="6" xfId="0" applyFont="1" applyBorder="1" applyAlignment="1" applyProtection="1">
      <alignment horizontal="left" vertical="top" wrapText="1"/>
    </xf>
    <xf numFmtId="0" fontId="6" fillId="0" borderId="9" xfId="0" applyFont="1" applyBorder="1" applyAlignment="1" applyProtection="1">
      <alignment horizontal="left" vertical="top" wrapText="1"/>
    </xf>
    <xf numFmtId="0" fontId="6" fillId="0" borderId="8" xfId="0" applyFont="1" applyBorder="1" applyAlignment="1" applyProtection="1">
      <alignment horizontal="left" vertical="top" wrapText="1"/>
    </xf>
    <xf numFmtId="164" fontId="0" fillId="0" borderId="5" xfId="0" applyNumberFormat="1" applyFill="1" applyBorder="1" applyAlignment="1" applyProtection="1">
      <alignment horizontal="right"/>
    </xf>
    <xf numFmtId="164" fontId="0" fillId="0" borderId="5" xfId="0" applyNumberFormat="1" applyFill="1" applyBorder="1" applyAlignment="1" applyProtection="1"/>
    <xf numFmtId="167" fontId="6" fillId="0" borderId="5" xfId="0" applyNumberFormat="1" applyFont="1" applyBorder="1" applyAlignment="1" applyProtection="1">
      <alignment horizontal="right"/>
    </xf>
    <xf numFmtId="0" fontId="6" fillId="0" borderId="5" xfId="0" applyFont="1" applyBorder="1" applyAlignment="1" applyProtection="1"/>
    <xf numFmtId="0" fontId="6" fillId="0" borderId="33" xfId="0" applyFont="1" applyBorder="1" applyAlignment="1" applyProtection="1"/>
    <xf numFmtId="171" fontId="0" fillId="0" borderId="0" xfId="0" applyNumberFormat="1" applyBorder="1" applyAlignment="1" applyProtection="1">
      <alignment horizontal="right"/>
    </xf>
    <xf numFmtId="0" fontId="0" fillId="0" borderId="0" xfId="0" applyBorder="1" applyAlignment="1" applyProtection="1"/>
    <xf numFmtId="0" fontId="0" fillId="0" borderId="20" xfId="0" applyBorder="1" applyAlignment="1" applyProtection="1">
      <alignment wrapText="1"/>
    </xf>
    <xf numFmtId="0" fontId="36" fillId="0" borderId="12" xfId="0" applyFont="1" applyBorder="1" applyAlignment="1" applyProtection="1">
      <alignment vertical="center" wrapText="1"/>
    </xf>
    <xf numFmtId="0" fontId="36" fillId="0" borderId="9" xfId="0" applyFont="1" applyBorder="1" applyAlignment="1" applyProtection="1">
      <alignment vertical="center" wrapText="1"/>
    </xf>
    <xf numFmtId="0" fontId="36" fillId="0" borderId="8" xfId="0" applyFont="1" applyBorder="1" applyAlignment="1" applyProtection="1">
      <alignment vertical="center" wrapText="1"/>
    </xf>
    <xf numFmtId="0" fontId="36" fillId="0" borderId="5" xfId="0" applyFont="1" applyBorder="1" applyAlignment="1" applyProtection="1">
      <alignment horizontal="right" vertical="center" wrapText="1"/>
    </xf>
    <xf numFmtId="0" fontId="34" fillId="0" borderId="5" xfId="0" applyFont="1" applyBorder="1" applyAlignment="1" applyProtection="1">
      <alignment horizontal="right" vertical="center" wrapText="1"/>
    </xf>
    <xf numFmtId="171" fontId="36" fillId="0" borderId="5" xfId="0" applyNumberFormat="1" applyFont="1" applyBorder="1" applyAlignment="1" applyProtection="1">
      <alignment horizontal="right" vertical="center" wrapText="1"/>
    </xf>
    <xf numFmtId="0" fontId="34" fillId="0" borderId="5" xfId="0" applyFont="1" applyBorder="1" applyAlignment="1" applyProtection="1">
      <alignment vertical="center" wrapText="1"/>
    </xf>
    <xf numFmtId="0" fontId="34" fillId="0" borderId="33" xfId="0" applyFont="1" applyBorder="1" applyAlignment="1" applyProtection="1">
      <alignment vertical="center" wrapText="1"/>
    </xf>
    <xf numFmtId="0" fontId="6" fillId="0" borderId="12" xfId="0" applyFont="1" applyBorder="1" applyAlignment="1" applyProtection="1"/>
    <xf numFmtId="0" fontId="6" fillId="0" borderId="9" xfId="0" applyFont="1" applyBorder="1" applyAlignment="1" applyProtection="1"/>
    <xf numFmtId="0" fontId="6" fillId="0" borderId="8" xfId="0" applyFont="1" applyBorder="1" applyAlignment="1" applyProtection="1"/>
    <xf numFmtId="2" fontId="6" fillId="8" borderId="5" xfId="0" applyNumberFormat="1" applyFont="1" applyFill="1" applyBorder="1" applyAlignment="1" applyProtection="1">
      <alignment horizontal="right"/>
      <protection locked="0"/>
    </xf>
    <xf numFmtId="0" fontId="6" fillId="8" borderId="5" xfId="0" applyFont="1" applyFill="1" applyBorder="1" applyAlignment="1" applyProtection="1">
      <protection locked="0"/>
    </xf>
    <xf numFmtId="164" fontId="6" fillId="0" borderId="5" xfId="0" applyNumberFormat="1" applyFont="1" applyBorder="1" applyAlignment="1" applyProtection="1">
      <alignment horizontal="right"/>
    </xf>
    <xf numFmtId="164" fontId="6" fillId="0" borderId="5" xfId="0" applyNumberFormat="1" applyFont="1" applyBorder="1" applyAlignment="1" applyProtection="1"/>
    <xf numFmtId="171" fontId="3" fillId="0" borderId="31" xfId="0" applyNumberFormat="1" applyFont="1" applyBorder="1" applyAlignment="1" applyProtection="1">
      <alignment horizontal="center" vertical="center" wrapText="1"/>
    </xf>
    <xf numFmtId="0" fontId="3" fillId="0" borderId="31" xfId="0" applyFont="1" applyBorder="1" applyAlignment="1" applyProtection="1">
      <alignment horizontal="center" vertical="center" wrapText="1"/>
    </xf>
    <xf numFmtId="0" fontId="3" fillId="0" borderId="32" xfId="0" applyFont="1" applyBorder="1" applyAlignment="1" applyProtection="1">
      <alignment horizontal="center" vertical="center" wrapText="1"/>
    </xf>
    <xf numFmtId="0" fontId="3" fillId="0" borderId="12" xfId="0" applyFont="1" applyBorder="1" applyAlignment="1" applyProtection="1">
      <alignment vertical="center" wrapText="1"/>
    </xf>
    <xf numFmtId="0" fontId="3" fillId="0" borderId="9" xfId="0" applyFont="1" applyBorder="1" applyAlignment="1" applyProtection="1">
      <alignment vertical="center" wrapText="1"/>
    </xf>
    <xf numFmtId="0" fontId="3" fillId="0" borderId="8" xfId="0" applyFont="1" applyBorder="1" applyAlignment="1" applyProtection="1">
      <alignment vertical="center" wrapText="1"/>
    </xf>
    <xf numFmtId="0" fontId="3" fillId="0" borderId="5" xfId="0" applyFont="1" applyBorder="1" applyAlignment="1" applyProtection="1">
      <alignment horizontal="right" vertical="center" wrapText="1"/>
    </xf>
    <xf numFmtId="0" fontId="6" fillId="0" borderId="5" xfId="0" applyFont="1" applyBorder="1" applyAlignment="1" applyProtection="1">
      <alignment horizontal="right" vertical="center" wrapText="1"/>
    </xf>
    <xf numFmtId="171" fontId="3" fillId="0" borderId="5" xfId="0" applyNumberFormat="1" applyFont="1" applyBorder="1" applyAlignment="1" applyProtection="1">
      <alignment horizontal="right" vertical="center" wrapText="1"/>
    </xf>
    <xf numFmtId="0" fontId="6" fillId="0" borderId="5" xfId="0" applyFont="1" applyBorder="1" applyAlignment="1" applyProtection="1">
      <alignment vertical="center" wrapText="1"/>
    </xf>
    <xf numFmtId="0" fontId="6" fillId="0" borderId="33" xfId="0" applyFont="1" applyBorder="1" applyAlignment="1" applyProtection="1">
      <alignment vertical="center" wrapText="1"/>
    </xf>
    <xf numFmtId="0" fontId="4" fillId="0" borderId="28" xfId="0" applyFont="1" applyBorder="1" applyAlignment="1" applyProtection="1">
      <alignment horizontal="left" vertical="center" wrapText="1"/>
    </xf>
    <xf numFmtId="0" fontId="4" fillId="0" borderId="29" xfId="0" applyFont="1" applyBorder="1" applyAlignment="1" applyProtection="1">
      <alignment horizontal="left" vertical="center" wrapText="1"/>
    </xf>
    <xf numFmtId="0" fontId="4" fillId="0" borderId="30" xfId="0" applyFont="1" applyBorder="1" applyAlignment="1" applyProtection="1">
      <alignment horizontal="left" vertical="center" wrapText="1"/>
    </xf>
    <xf numFmtId="0" fontId="35" fillId="0" borderId="31" xfId="0" applyFont="1" applyBorder="1" applyAlignment="1" applyProtection="1">
      <alignment horizontal="center" vertical="center" wrapText="1"/>
    </xf>
    <xf numFmtId="2" fontId="0" fillId="8" borderId="5" xfId="0" applyNumberFormat="1" applyFill="1" applyBorder="1" applyAlignment="1" applyProtection="1">
      <alignment horizontal="right"/>
      <protection locked="0"/>
    </xf>
    <xf numFmtId="0" fontId="0" fillId="8" borderId="5" xfId="0" applyFill="1" applyBorder="1" applyAlignment="1" applyProtection="1">
      <protection locked="0"/>
    </xf>
    <xf numFmtId="164" fontId="0" fillId="0" borderId="5" xfId="0" applyNumberFormat="1" applyBorder="1" applyAlignment="1" applyProtection="1">
      <alignment horizontal="right"/>
    </xf>
    <xf numFmtId="164" fontId="0" fillId="0" borderId="5" xfId="0" applyNumberFormat="1" applyBorder="1" applyAlignment="1" applyProtection="1"/>
    <xf numFmtId="2" fontId="0" fillId="8" borderId="8" xfId="0" applyNumberFormat="1" applyFill="1" applyBorder="1" applyAlignment="1" applyProtection="1">
      <alignment horizontal="right"/>
      <protection locked="0"/>
    </xf>
    <xf numFmtId="0" fontId="6" fillId="0" borderId="34" xfId="0" applyFont="1" applyFill="1" applyBorder="1" applyAlignment="1" applyProtection="1"/>
    <xf numFmtId="0" fontId="6" fillId="0" borderId="35" xfId="0" applyFont="1" applyFill="1" applyBorder="1" applyAlignment="1" applyProtection="1"/>
    <xf numFmtId="0" fontId="6" fillId="0" borderId="36" xfId="0" applyFont="1" applyFill="1" applyBorder="1" applyAlignment="1" applyProtection="1"/>
    <xf numFmtId="2" fontId="0" fillId="0" borderId="37" xfId="0" applyNumberFormat="1" applyBorder="1" applyAlignment="1" applyProtection="1">
      <alignment horizontal="right"/>
    </xf>
    <xf numFmtId="0" fontId="0" fillId="0" borderId="37" xfId="0" applyBorder="1" applyAlignment="1" applyProtection="1"/>
    <xf numFmtId="171" fontId="0" fillId="0" borderId="37" xfId="0" applyNumberFormat="1" applyBorder="1" applyAlignment="1" applyProtection="1">
      <alignment horizontal="right"/>
    </xf>
    <xf numFmtId="167" fontId="6" fillId="0" borderId="37" xfId="0" applyNumberFormat="1" applyFont="1" applyBorder="1" applyAlignment="1" applyProtection="1">
      <alignment horizontal="right"/>
    </xf>
    <xf numFmtId="0" fontId="6" fillId="0" borderId="37" xfId="0" applyFont="1" applyBorder="1" applyAlignment="1" applyProtection="1"/>
    <xf numFmtId="0" fontId="6" fillId="0" borderId="38" xfId="0" applyFont="1" applyBorder="1" applyAlignment="1" applyProtection="1"/>
    <xf numFmtId="0" fontId="36" fillId="0" borderId="12" xfId="0" applyFont="1" applyBorder="1" applyAlignment="1" applyProtection="1">
      <alignment horizontal="left" vertical="center" wrapText="1"/>
    </xf>
    <xf numFmtId="0" fontId="36" fillId="0" borderId="9" xfId="0" applyFont="1" applyBorder="1" applyAlignment="1" applyProtection="1">
      <alignment horizontal="left" vertical="center" wrapText="1"/>
    </xf>
    <xf numFmtId="0" fontId="36" fillId="0" borderId="8" xfId="0" applyFont="1" applyBorder="1" applyAlignment="1" applyProtection="1">
      <alignment horizontal="left" vertical="center" wrapText="1"/>
    </xf>
    <xf numFmtId="0" fontId="6" fillId="0" borderId="12" xfId="0" applyFont="1" applyBorder="1" applyAlignment="1" applyProtection="1">
      <alignment horizontal="left" wrapText="1"/>
    </xf>
    <xf numFmtId="0" fontId="6" fillId="0" borderId="9" xfId="0" applyFont="1" applyBorder="1" applyAlignment="1" applyProtection="1">
      <alignment horizontal="left" wrapText="1"/>
    </xf>
    <xf numFmtId="0" fontId="6" fillId="0" borderId="8" xfId="0" applyFont="1" applyBorder="1" applyAlignment="1" applyProtection="1">
      <alignment horizontal="left" wrapText="1"/>
    </xf>
    <xf numFmtId="171" fontId="3" fillId="0" borderId="23" xfId="0" applyNumberFormat="1" applyFont="1" applyBorder="1" applyAlignment="1" applyProtection="1">
      <alignment horizontal="center" vertical="center" wrapText="1"/>
    </xf>
    <xf numFmtId="0" fontId="3" fillId="0" borderId="23" xfId="0" applyFont="1" applyBorder="1" applyAlignment="1" applyProtection="1">
      <alignment horizontal="center" vertical="center" wrapText="1"/>
    </xf>
    <xf numFmtId="0" fontId="3" fillId="0" borderId="41" xfId="0" applyFont="1" applyBorder="1" applyAlignment="1" applyProtection="1">
      <alignment horizontal="center" vertical="center" wrapText="1"/>
    </xf>
    <xf numFmtId="0" fontId="3" fillId="0" borderId="24" xfId="0" applyFont="1" applyBorder="1" applyAlignment="1" applyProtection="1">
      <alignment horizontal="center" vertical="center" wrapText="1"/>
    </xf>
    <xf numFmtId="0" fontId="3" fillId="0" borderId="12"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0" borderId="8" xfId="0" applyFont="1" applyBorder="1" applyAlignment="1" applyProtection="1">
      <alignment horizontal="left" vertical="center" wrapText="1"/>
    </xf>
    <xf numFmtId="0" fontId="35" fillId="0" borderId="41" xfId="0" applyFont="1" applyBorder="1" applyAlignment="1" applyProtection="1">
      <alignment horizontal="center" vertical="center" wrapText="1"/>
    </xf>
    <xf numFmtId="0" fontId="3" fillId="0" borderId="42" xfId="0" applyFont="1" applyBorder="1" applyAlignment="1" applyProtection="1">
      <alignment horizontal="center" vertical="center" wrapText="1"/>
    </xf>
    <xf numFmtId="0" fontId="6" fillId="0" borderId="12" xfId="0" applyFont="1" applyBorder="1" applyAlignment="1" applyProtection="1">
      <alignment horizontal="left"/>
    </xf>
    <xf numFmtId="0" fontId="6" fillId="0" borderId="9" xfId="0" applyFont="1" applyBorder="1" applyAlignment="1" applyProtection="1">
      <alignment horizontal="left"/>
    </xf>
    <xf numFmtId="0" fontId="6" fillId="0" borderId="8" xfId="0" applyFont="1" applyBorder="1" applyAlignment="1" applyProtection="1">
      <alignment horizontal="left"/>
    </xf>
    <xf numFmtId="0" fontId="6" fillId="0" borderId="12" xfId="0" applyFont="1" applyFill="1" applyBorder="1" applyAlignment="1" applyProtection="1">
      <alignment horizontal="left" wrapText="1"/>
    </xf>
    <xf numFmtId="0" fontId="6" fillId="0" borderId="9" xfId="0" applyFont="1" applyFill="1" applyBorder="1" applyAlignment="1" applyProtection="1">
      <alignment horizontal="left" wrapText="1"/>
    </xf>
    <xf numFmtId="0" fontId="6" fillId="0" borderId="8" xfId="0" applyFont="1" applyFill="1" applyBorder="1" applyAlignment="1" applyProtection="1">
      <alignment horizontal="left" wrapText="1"/>
    </xf>
    <xf numFmtId="2" fontId="6" fillId="8" borderId="8" xfId="0" applyNumberFormat="1" applyFont="1" applyFill="1" applyBorder="1" applyAlignment="1" applyProtection="1">
      <alignment horizontal="right"/>
      <protection locked="0"/>
    </xf>
    <xf numFmtId="0" fontId="6" fillId="0" borderId="34" xfId="0" applyFont="1" applyFill="1" applyBorder="1" applyAlignment="1" applyProtection="1">
      <alignment horizontal="left"/>
    </xf>
    <xf numFmtId="0" fontId="6" fillId="0" borderId="35" xfId="0" applyFont="1" applyFill="1" applyBorder="1" applyAlignment="1" applyProtection="1">
      <alignment horizontal="left"/>
    </xf>
    <xf numFmtId="0" fontId="6" fillId="0" borderId="36" xfId="0" applyFont="1" applyFill="1" applyBorder="1" applyAlignment="1" applyProtection="1">
      <alignment horizontal="left"/>
    </xf>
    <xf numFmtId="0" fontId="0" fillId="0" borderId="39" xfId="0" applyBorder="1" applyAlignment="1" applyProtection="1">
      <alignment horizontal="right"/>
    </xf>
    <xf numFmtId="0" fontId="0" fillId="0" borderId="20" xfId="0" applyBorder="1" applyAlignment="1" applyProtection="1"/>
    <xf numFmtId="0" fontId="0" fillId="0" borderId="40" xfId="0" applyBorder="1" applyAlignment="1" applyProtection="1"/>
    <xf numFmtId="171" fontId="0" fillId="0" borderId="20" xfId="0" applyNumberFormat="1" applyBorder="1" applyAlignment="1" applyProtection="1">
      <alignment horizontal="right"/>
    </xf>
    <xf numFmtId="167" fontId="0" fillId="0" borderId="39" xfId="0" applyNumberFormat="1" applyBorder="1" applyAlignment="1" applyProtection="1">
      <alignment horizontal="right"/>
    </xf>
    <xf numFmtId="0" fontId="0" fillId="0" borderId="21" xfId="0" applyBorder="1" applyAlignment="1" applyProtection="1"/>
    <xf numFmtId="0" fontId="34" fillId="0" borderId="0" xfId="0" applyFont="1" applyBorder="1" applyAlignment="1" applyProtection="1">
      <alignment horizontal="center" vertical="center" wrapText="1"/>
    </xf>
    <xf numFmtId="0" fontId="15" fillId="0" borderId="0" xfId="0" applyFont="1" applyBorder="1" applyAlignment="1" applyProtection="1">
      <alignment horizontal="center" vertical="center" wrapText="1"/>
    </xf>
    <xf numFmtId="0" fontId="3" fillId="0" borderId="0" xfId="0" applyFont="1" applyBorder="1" applyAlignment="1" applyProtection="1">
      <alignment horizontal="left" vertical="center" wrapText="1"/>
    </xf>
    <xf numFmtId="0" fontId="3" fillId="0" borderId="0" xfId="0" applyFont="1" applyAlignment="1">
      <alignment horizontal="left" vertical="center" wrapText="1"/>
    </xf>
    <xf numFmtId="0" fontId="15" fillId="0" borderId="4" xfId="0" applyFont="1" applyBorder="1" applyAlignment="1" applyProtection="1">
      <alignment horizontal="center" vertical="center" wrapText="1"/>
    </xf>
    <xf numFmtId="0" fontId="6" fillId="0" borderId="0" xfId="0" applyFont="1" applyAlignment="1" applyProtection="1">
      <alignment horizontal="left" vertical="top" wrapText="1"/>
    </xf>
    <xf numFmtId="164" fontId="6" fillId="8" borderId="6" xfId="0" applyNumberFormat="1" applyFont="1" applyFill="1" applyBorder="1" applyAlignment="1" applyProtection="1">
      <alignment horizontal="right" vertical="top" wrapText="1"/>
      <protection locked="0"/>
    </xf>
    <xf numFmtId="164" fontId="6" fillId="8" borderId="9" xfId="0" applyNumberFormat="1" applyFont="1" applyFill="1" applyBorder="1" applyAlignment="1" applyProtection="1">
      <alignment horizontal="right" vertical="top" wrapText="1"/>
      <protection locked="0"/>
    </xf>
    <xf numFmtId="164" fontId="6" fillId="8" borderId="8" xfId="0" applyNumberFormat="1" applyFont="1" applyFill="1" applyBorder="1" applyAlignment="1" applyProtection="1">
      <alignment horizontal="right" vertical="top" wrapText="1"/>
      <protection locked="0"/>
    </xf>
    <xf numFmtId="164" fontId="6" fillId="12" borderId="6" xfId="0" applyNumberFormat="1" applyFont="1" applyFill="1" applyBorder="1" applyAlignment="1" applyProtection="1">
      <alignment horizontal="right" vertical="top" wrapText="1"/>
    </xf>
    <xf numFmtId="164" fontId="6" fillId="12" borderId="9" xfId="0" applyNumberFormat="1" applyFont="1" applyFill="1" applyBorder="1" applyAlignment="1" applyProtection="1">
      <alignment horizontal="right" vertical="top" wrapText="1"/>
    </xf>
    <xf numFmtId="164" fontId="6" fillId="12" borderId="8" xfId="0" applyNumberFormat="1" applyFont="1" applyFill="1" applyBorder="1" applyAlignment="1" applyProtection="1">
      <alignment horizontal="right" vertical="top" wrapText="1"/>
    </xf>
    <xf numFmtId="0" fontId="37" fillId="0" borderId="0" xfId="0" applyFont="1" applyAlignment="1" applyProtection="1">
      <alignment horizontal="left" vertical="top" wrapText="1"/>
    </xf>
    <xf numFmtId="0" fontId="6" fillId="0" borderId="0" xfId="0" applyFont="1" applyAlignment="1" applyProtection="1">
      <alignment horizontal="justify" vertical="top"/>
    </xf>
    <xf numFmtId="0" fontId="3" fillId="0" borderId="0" xfId="0" applyFont="1" applyBorder="1" applyAlignment="1" applyProtection="1">
      <alignment horizontal="center" vertical="top" wrapText="1"/>
    </xf>
    <xf numFmtId="0" fontId="3" fillId="0" borderId="0" xfId="0" applyFont="1" applyAlignment="1" applyProtection="1">
      <alignment horizontal="left" vertical="top"/>
    </xf>
    <xf numFmtId="0" fontId="3" fillId="0" borderId="1" xfId="0" applyFont="1" applyBorder="1" applyAlignment="1" applyProtection="1">
      <alignment horizontal="left" vertical="top"/>
    </xf>
    <xf numFmtId="0" fontId="6" fillId="0" borderId="28" xfId="0" applyFont="1" applyFill="1" applyBorder="1" applyAlignment="1" applyProtection="1">
      <alignment horizontal="left" wrapText="1"/>
    </xf>
    <xf numFmtId="0" fontId="6" fillId="0" borderId="29" xfId="0" applyFont="1" applyFill="1" applyBorder="1" applyAlignment="1" applyProtection="1">
      <alignment horizontal="left" wrapText="1"/>
    </xf>
    <xf numFmtId="0" fontId="6" fillId="0" borderId="30" xfId="0" applyFont="1" applyFill="1" applyBorder="1" applyAlignment="1" applyProtection="1">
      <alignment horizontal="left" wrapText="1"/>
    </xf>
    <xf numFmtId="167" fontId="0" fillId="0" borderId="31" xfId="0" applyNumberFormat="1" applyFill="1" applyBorder="1" applyAlignment="1" applyProtection="1">
      <alignment horizontal="center" vertical="center"/>
    </xf>
    <xf numFmtId="0" fontId="0" fillId="0" borderId="31" xfId="0" applyFill="1" applyBorder="1" applyAlignment="1" applyProtection="1">
      <alignment horizontal="center" vertical="center"/>
    </xf>
    <xf numFmtId="0" fontId="0" fillId="0" borderId="32"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33" xfId="0" applyFill="1" applyBorder="1" applyAlignment="1" applyProtection="1">
      <alignment horizontal="center" vertical="center"/>
    </xf>
    <xf numFmtId="0" fontId="6" fillId="0" borderId="34" xfId="0" applyFont="1" applyFill="1" applyBorder="1" applyAlignment="1" applyProtection="1">
      <alignment horizontal="left" wrapText="1"/>
    </xf>
    <xf numFmtId="0" fontId="6" fillId="0" borderId="35" xfId="0" applyFont="1" applyFill="1" applyBorder="1" applyAlignment="1" applyProtection="1">
      <alignment horizontal="left" wrapText="1"/>
    </xf>
    <xf numFmtId="0" fontId="6" fillId="0" borderId="36" xfId="0" applyFont="1" applyFill="1" applyBorder="1" applyAlignment="1" applyProtection="1">
      <alignment horizontal="left" wrapText="1"/>
    </xf>
    <xf numFmtId="1" fontId="0" fillId="0" borderId="37" xfId="0" applyNumberFormat="1" applyFill="1" applyBorder="1" applyAlignment="1" applyProtection="1">
      <alignment horizontal="center" vertical="center"/>
    </xf>
    <xf numFmtId="1" fontId="0" fillId="0" borderId="37" xfId="0" applyNumberFormat="1" applyBorder="1" applyAlignment="1" applyProtection="1">
      <alignment horizontal="center" vertical="center"/>
    </xf>
    <xf numFmtId="1" fontId="0" fillId="0" borderId="38" xfId="0" applyNumberFormat="1" applyBorder="1" applyAlignment="1" applyProtection="1">
      <alignment horizontal="center" vertical="center"/>
    </xf>
  </cellXfs>
  <cellStyles count="3">
    <cellStyle name="Link" xfId="1" builtinId="8"/>
    <cellStyle name="Standard" xfId="0" builtinId="0"/>
    <cellStyle name="Währung" xfId="2" builtinId="4"/>
  </cellStyles>
  <dxfs count="1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18</xdr:col>
      <xdr:colOff>123825</xdr:colOff>
      <xdr:row>429</xdr:row>
      <xdr:rowOff>0</xdr:rowOff>
    </xdr:from>
    <xdr:to>
      <xdr:col>18</xdr:col>
      <xdr:colOff>123825</xdr:colOff>
      <xdr:row>429</xdr:row>
      <xdr:rowOff>0</xdr:rowOff>
    </xdr:to>
    <xdr:sp macro="" textlink="">
      <xdr:nvSpPr>
        <xdr:cNvPr id="28622" name="Line 15">
          <a:extLst>
            <a:ext uri="{FF2B5EF4-FFF2-40B4-BE49-F238E27FC236}">
              <a16:creationId xmlns:a16="http://schemas.microsoft.com/office/drawing/2014/main" id="{00000000-0008-0000-0000-0000CE6F0000}"/>
            </a:ext>
          </a:extLst>
        </xdr:cNvPr>
        <xdr:cNvSpPr>
          <a:spLocks noChangeShapeType="1"/>
        </xdr:cNvSpPr>
      </xdr:nvSpPr>
      <xdr:spPr bwMode="auto">
        <a:xfrm>
          <a:off x="12973050" y="153552525"/>
          <a:ext cx="0" cy="0"/>
        </a:xfrm>
        <a:prstGeom prst="line">
          <a:avLst/>
        </a:prstGeom>
        <a:noFill/>
        <a:ln w="38100">
          <a:solidFill>
            <a:srgbClr val="808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438150</xdr:colOff>
      <xdr:row>429</xdr:row>
      <xdr:rowOff>0</xdr:rowOff>
    </xdr:from>
    <xdr:to>
      <xdr:col>10</xdr:col>
      <xdr:colOff>438150</xdr:colOff>
      <xdr:row>429</xdr:row>
      <xdr:rowOff>0</xdr:rowOff>
    </xdr:to>
    <xdr:sp macro="" textlink="">
      <xdr:nvSpPr>
        <xdr:cNvPr id="28623" name="Line 16">
          <a:extLst>
            <a:ext uri="{FF2B5EF4-FFF2-40B4-BE49-F238E27FC236}">
              <a16:creationId xmlns:a16="http://schemas.microsoft.com/office/drawing/2014/main" id="{00000000-0008-0000-0000-0000CF6F0000}"/>
            </a:ext>
          </a:extLst>
        </xdr:cNvPr>
        <xdr:cNvSpPr>
          <a:spLocks noChangeShapeType="1"/>
        </xdr:cNvSpPr>
      </xdr:nvSpPr>
      <xdr:spPr bwMode="auto">
        <a:xfrm>
          <a:off x="5895975" y="153552525"/>
          <a:ext cx="0" cy="0"/>
        </a:xfrm>
        <a:prstGeom prst="line">
          <a:avLst/>
        </a:prstGeom>
        <a:noFill/>
        <a:ln w="38100">
          <a:solidFill>
            <a:srgbClr val="808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15</xdr:col>
      <xdr:colOff>123825</xdr:colOff>
      <xdr:row>2</xdr:row>
      <xdr:rowOff>161925</xdr:rowOff>
    </xdr:from>
    <xdr:to>
      <xdr:col>19</xdr:col>
      <xdr:colOff>104775</xdr:colOff>
      <xdr:row>2</xdr:row>
      <xdr:rowOff>161925</xdr:rowOff>
    </xdr:to>
    <xdr:pic>
      <xdr:nvPicPr>
        <xdr:cNvPr id="28624" name="Grafik 6" descr="BW100_GR_4C_UM.gif">
          <a:extLst>
            <a:ext uri="{FF2B5EF4-FFF2-40B4-BE49-F238E27FC236}">
              <a16:creationId xmlns:a16="http://schemas.microsoft.com/office/drawing/2014/main" id="{00000000-0008-0000-0000-0000D06F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82325" y="438150"/>
          <a:ext cx="26003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542925</xdr:colOff>
      <xdr:row>2</xdr:row>
      <xdr:rowOff>247650</xdr:rowOff>
    </xdr:from>
    <xdr:to>
      <xdr:col>12</xdr:col>
      <xdr:colOff>923925</xdr:colOff>
      <xdr:row>4</xdr:row>
      <xdr:rowOff>704850</xdr:rowOff>
    </xdr:to>
    <xdr:pic>
      <xdr:nvPicPr>
        <xdr:cNvPr id="28625" name="Grafik 23" descr="BW100_GR_4C_MfUKE.JPG">
          <a:extLst>
            <a:ext uri="{FF2B5EF4-FFF2-40B4-BE49-F238E27FC236}">
              <a16:creationId xmlns:a16="http://schemas.microsoft.com/office/drawing/2014/main" id="{00000000-0008-0000-0000-0000D16F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33825" y="523875"/>
          <a:ext cx="49434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foerderdatenbank.de/Foerder-DB/Navigation/Foerderrecherche/suche.html?get=4aa561e46fff16fb87d819d09c769842;views;document&amp;doc=2378" TargetMode="External"/><Relationship Id="rId1" Type="http://schemas.openxmlformats.org/officeDocument/2006/relationships/hyperlink" Target="http://www.foerderdatenbank.de/Foerder-DB/Navigation/Foerderrecherche/suche.html?get=6dbfb491a3ce9404c25474caf3af142a;views;document&amp;doc=10204"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bafa.de/SharedDocs/Downloads/DE/Energie/kwk_waerme_kaeltenetze_merkblatt.pdf?__blob=publicationFile&amp;v=3"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indexed="26"/>
    <pageSetUpPr fitToPage="1"/>
  </sheetPr>
  <dimension ref="A1:U441"/>
  <sheetViews>
    <sheetView tabSelected="1" view="pageBreakPreview" zoomScale="70" zoomScaleNormal="100" zoomScaleSheetLayoutView="70" zoomScalePageLayoutView="40" workbookViewId="0"/>
  </sheetViews>
  <sheetFormatPr baseColWidth="10" defaultColWidth="11.453125" defaultRowHeight="15.5" x14ac:dyDescent="0.25"/>
  <cols>
    <col min="1" max="1" width="7.6328125" style="49" customWidth="1"/>
    <col min="2" max="2" width="18.90625" style="2" customWidth="1"/>
    <col min="3" max="3" width="5" style="2" customWidth="1"/>
    <col min="4" max="4" width="3.54296875" style="2" customWidth="1"/>
    <col min="5" max="5" width="15.6328125" style="2" customWidth="1"/>
    <col min="6" max="6" width="12.6328125" style="2" customWidth="1"/>
    <col min="7" max="7" width="4.90625" style="2" customWidth="1"/>
    <col min="8" max="8" width="3.453125" style="2" customWidth="1"/>
    <col min="9" max="9" width="5.54296875" style="2" customWidth="1"/>
    <col min="10" max="10" width="4.453125" style="2" customWidth="1"/>
    <col min="11" max="13" width="18.6328125" style="2" customWidth="1"/>
    <col min="14" max="14" width="16.6328125" style="2" customWidth="1"/>
    <col min="15" max="15" width="8.08984375" style="2" customWidth="1"/>
    <col min="16" max="16" width="8.36328125" style="2" customWidth="1"/>
    <col min="17" max="17" width="9.54296875" style="7" customWidth="1"/>
    <col min="18" max="18" width="12" style="2" customWidth="1"/>
    <col min="19" max="19" width="9.453125" style="2" customWidth="1"/>
    <col min="20" max="20" width="5.54296875" style="7" customWidth="1"/>
    <col min="21" max="21" width="11.453125" style="2"/>
    <col min="22" max="16384" width="11.453125" style="131"/>
  </cols>
  <sheetData>
    <row r="1" spans="1:21" ht="6" customHeight="1" x14ac:dyDescent="0.25">
      <c r="A1" s="389" t="s">
        <v>405</v>
      </c>
    </row>
    <row r="2" spans="1:21" x14ac:dyDescent="0.25">
      <c r="A2" s="175"/>
      <c r="B2" s="176"/>
      <c r="C2" s="176"/>
      <c r="D2" s="176"/>
      <c r="E2" s="176"/>
      <c r="F2" s="176"/>
      <c r="G2" s="176"/>
      <c r="H2" s="176"/>
      <c r="I2" s="176"/>
      <c r="J2" s="176"/>
      <c r="K2" s="176"/>
      <c r="L2" s="176"/>
      <c r="M2" s="176"/>
      <c r="N2" s="176"/>
      <c r="O2" s="176"/>
      <c r="P2" s="176"/>
      <c r="Q2" s="176"/>
      <c r="R2" s="176"/>
      <c r="S2" s="477" t="s">
        <v>603</v>
      </c>
      <c r="T2" s="176"/>
      <c r="U2" s="369"/>
    </row>
    <row r="3" spans="1:21" ht="20.25" customHeight="1" x14ac:dyDescent="0.25">
      <c r="A3" s="175"/>
      <c r="B3" s="176"/>
      <c r="C3" s="176"/>
      <c r="D3" s="176"/>
      <c r="E3" s="176"/>
      <c r="F3" s="176"/>
      <c r="G3" s="176"/>
      <c r="H3" s="176"/>
      <c r="I3" s="176"/>
      <c r="J3" s="176"/>
      <c r="K3" s="176"/>
      <c r="L3" s="176"/>
      <c r="M3" s="176"/>
      <c r="N3" s="176"/>
      <c r="O3" s="176"/>
      <c r="P3" s="176"/>
      <c r="Q3" s="176"/>
      <c r="R3" s="176"/>
      <c r="S3" s="176"/>
      <c r="T3" s="176"/>
      <c r="U3" s="369"/>
    </row>
    <row r="4" spans="1:21" ht="62.25" customHeight="1" x14ac:dyDescent="0.25">
      <c r="A4" s="175"/>
      <c r="B4" s="176"/>
      <c r="C4" s="176"/>
      <c r="D4" s="176"/>
      <c r="E4" s="176"/>
      <c r="F4" s="176"/>
      <c r="G4" s="176"/>
      <c r="H4" s="176"/>
      <c r="I4" s="176"/>
      <c r="J4" s="176"/>
      <c r="K4" s="176"/>
      <c r="L4" s="176"/>
      <c r="M4" s="176"/>
      <c r="N4" s="176"/>
      <c r="O4" s="176"/>
      <c r="P4" s="176"/>
      <c r="Q4" s="176"/>
      <c r="R4" s="176"/>
      <c r="S4" s="176"/>
      <c r="T4" s="176"/>
      <c r="U4" s="369"/>
    </row>
    <row r="5" spans="1:21" ht="61.5" customHeight="1" x14ac:dyDescent="0.25">
      <c r="A5" s="175"/>
      <c r="B5" s="176"/>
      <c r="C5" s="176"/>
      <c r="D5" s="176"/>
      <c r="E5" s="176"/>
      <c r="F5" s="176"/>
      <c r="G5" s="176"/>
      <c r="H5" s="176"/>
      <c r="I5" s="176"/>
      <c r="J5" s="176"/>
      <c r="K5" s="176"/>
      <c r="L5" s="176"/>
      <c r="M5" s="176"/>
      <c r="N5" s="176"/>
      <c r="O5" s="176"/>
      <c r="P5" s="176"/>
      <c r="Q5" s="176"/>
      <c r="R5" s="176"/>
      <c r="S5" s="176"/>
      <c r="T5" s="176"/>
      <c r="U5" s="369"/>
    </row>
    <row r="6" spans="1:21" s="134" customFormat="1" ht="100.5" customHeight="1" thickBot="1" x14ac:dyDescent="0.3">
      <c r="A6" s="588" t="s">
        <v>423</v>
      </c>
      <c r="B6" s="588"/>
      <c r="C6" s="588"/>
      <c r="D6" s="588"/>
      <c r="E6" s="588"/>
      <c r="F6" s="588"/>
      <c r="G6" s="588"/>
      <c r="H6" s="588"/>
      <c r="I6" s="588"/>
      <c r="J6" s="588"/>
      <c r="K6" s="588"/>
      <c r="L6" s="588"/>
      <c r="M6" s="588"/>
      <c r="N6" s="588"/>
      <c r="O6" s="588"/>
      <c r="P6" s="588"/>
      <c r="Q6" s="588"/>
      <c r="R6" s="588"/>
      <c r="S6" s="588"/>
      <c r="T6" s="490"/>
      <c r="U6" s="362"/>
    </row>
    <row r="7" spans="1:21" s="134" customFormat="1" ht="57.75" customHeight="1" x14ac:dyDescent="0.25">
      <c r="A7" s="192"/>
      <c r="B7" s="422" t="s">
        <v>421</v>
      </c>
      <c r="C7" s="575" t="s">
        <v>422</v>
      </c>
      <c r="D7" s="576"/>
      <c r="E7" s="576"/>
      <c r="F7" s="576"/>
      <c r="G7" s="576"/>
      <c r="H7" s="576"/>
      <c r="I7" s="576"/>
      <c r="J7" s="576"/>
      <c r="K7" s="576"/>
      <c r="L7" s="576"/>
      <c r="M7" s="576"/>
      <c r="N7" s="576"/>
      <c r="O7" s="576"/>
      <c r="P7" s="576"/>
      <c r="Q7" s="577"/>
      <c r="R7" s="315"/>
      <c r="S7" s="315"/>
      <c r="T7" s="490"/>
      <c r="U7" s="362"/>
    </row>
    <row r="8" spans="1:21" s="134" customFormat="1" ht="15.9" customHeight="1" x14ac:dyDescent="0.25">
      <c r="A8" s="192"/>
      <c r="B8" s="315"/>
      <c r="C8" s="597" t="s">
        <v>214</v>
      </c>
      <c r="D8" s="598"/>
      <c r="E8" s="598"/>
      <c r="F8" s="598"/>
      <c r="G8" s="598"/>
      <c r="H8" s="598"/>
      <c r="I8" s="598"/>
      <c r="J8" s="598"/>
      <c r="K8" s="598"/>
      <c r="L8" s="598"/>
      <c r="M8" s="598"/>
      <c r="N8" s="598"/>
      <c r="O8" s="598"/>
      <c r="P8" s="598"/>
      <c r="Q8" s="599"/>
      <c r="R8" s="315"/>
      <c r="S8" s="315"/>
      <c r="T8" s="490"/>
      <c r="U8" s="404"/>
    </row>
    <row r="9" spans="1:21" s="134" customFormat="1" ht="15.9" customHeight="1" x14ac:dyDescent="0.25">
      <c r="A9" s="192"/>
      <c r="B9" s="315"/>
      <c r="C9" s="597" t="s">
        <v>424</v>
      </c>
      <c r="D9" s="598"/>
      <c r="E9" s="598"/>
      <c r="F9" s="598"/>
      <c r="G9" s="598"/>
      <c r="H9" s="598"/>
      <c r="I9" s="598"/>
      <c r="J9" s="598"/>
      <c r="K9" s="598"/>
      <c r="L9" s="598"/>
      <c r="M9" s="598"/>
      <c r="N9" s="598"/>
      <c r="O9" s="598"/>
      <c r="P9" s="598"/>
      <c r="Q9" s="599"/>
      <c r="R9" s="315"/>
      <c r="S9" s="315"/>
      <c r="T9" s="490"/>
      <c r="U9" s="404"/>
    </row>
    <row r="10" spans="1:21" s="134" customFormat="1" ht="15.9" customHeight="1" thickBot="1" x14ac:dyDescent="0.3">
      <c r="A10" s="192"/>
      <c r="B10" s="315"/>
      <c r="C10" s="600" t="s">
        <v>229</v>
      </c>
      <c r="D10" s="601"/>
      <c r="E10" s="601"/>
      <c r="F10" s="601"/>
      <c r="G10" s="601"/>
      <c r="H10" s="601"/>
      <c r="I10" s="601"/>
      <c r="J10" s="601"/>
      <c r="K10" s="601"/>
      <c r="L10" s="601"/>
      <c r="M10" s="601"/>
      <c r="N10" s="601"/>
      <c r="O10" s="601"/>
      <c r="P10" s="601"/>
      <c r="Q10" s="602"/>
      <c r="R10" s="315"/>
      <c r="S10" s="315"/>
      <c r="T10" s="490"/>
      <c r="U10" s="404"/>
    </row>
    <row r="11" spans="1:21" s="134" customFormat="1" ht="8.25" customHeight="1" x14ac:dyDescent="0.25">
      <c r="A11" s="192"/>
      <c r="B11" s="315"/>
      <c r="C11" s="315"/>
      <c r="D11" s="315"/>
      <c r="E11" s="315"/>
      <c r="F11" s="315"/>
      <c r="G11" s="315"/>
      <c r="H11" s="315"/>
      <c r="I11" s="315"/>
      <c r="J11" s="315"/>
      <c r="K11" s="315"/>
      <c r="L11" s="315"/>
      <c r="M11" s="315"/>
      <c r="N11" s="315"/>
      <c r="O11" s="315"/>
      <c r="P11" s="315"/>
      <c r="Q11" s="315"/>
      <c r="R11" s="315"/>
      <c r="S11" s="315"/>
      <c r="T11" s="490"/>
      <c r="U11" s="404"/>
    </row>
    <row r="12" spans="1:21" s="134" customFormat="1" ht="37.5" customHeight="1" x14ac:dyDescent="0.25">
      <c r="A12" s="192"/>
      <c r="B12" s="589" t="s">
        <v>57</v>
      </c>
      <c r="C12" s="590"/>
      <c r="D12" s="590"/>
      <c r="E12" s="590"/>
      <c r="F12" s="664" t="s">
        <v>362</v>
      </c>
      <c r="G12" s="595"/>
      <c r="H12" s="595"/>
      <c r="I12" s="595"/>
      <c r="J12" s="595"/>
      <c r="K12" s="595"/>
      <c r="L12" s="595"/>
      <c r="M12" s="595"/>
      <c r="N12" s="595"/>
      <c r="O12" s="595"/>
      <c r="P12" s="595"/>
      <c r="Q12" s="596"/>
      <c r="R12" s="315"/>
      <c r="S12" s="315"/>
      <c r="T12" s="490"/>
      <c r="U12" s="362"/>
    </row>
    <row r="13" spans="1:21" s="134" customFormat="1" ht="21.9" customHeight="1" x14ac:dyDescent="0.25">
      <c r="A13" s="192"/>
      <c r="B13" s="239" t="s">
        <v>14</v>
      </c>
      <c r="C13" s="30"/>
      <c r="D13" s="30"/>
      <c r="E13" s="30"/>
      <c r="F13" s="30"/>
      <c r="G13" s="30"/>
      <c r="H13" s="228"/>
      <c r="I13" s="228"/>
      <c r="J13" s="228"/>
      <c r="K13" s="243"/>
      <c r="L13" s="243"/>
      <c r="M13" s="30" t="s">
        <v>15</v>
      </c>
      <c r="N13" s="228"/>
      <c r="O13" s="30"/>
      <c r="P13" s="243"/>
      <c r="Q13" s="243"/>
      <c r="R13" s="315"/>
      <c r="S13" s="315"/>
      <c r="T13" s="490"/>
      <c r="U13" s="362"/>
    </row>
    <row r="14" spans="1:21" s="134" customFormat="1" ht="21.9" customHeight="1" x14ac:dyDescent="0.25">
      <c r="A14" s="177"/>
      <c r="B14" s="239" t="s">
        <v>226</v>
      </c>
      <c r="C14" s="239"/>
      <c r="D14" s="239"/>
      <c r="E14" s="239"/>
      <c r="F14" s="239"/>
      <c r="G14" s="30"/>
      <c r="H14" s="228"/>
      <c r="I14" s="228"/>
      <c r="J14" s="228"/>
      <c r="K14" s="243"/>
      <c r="L14" s="243"/>
      <c r="M14" s="655"/>
      <c r="N14" s="656"/>
      <c r="O14" s="656"/>
      <c r="P14" s="656"/>
      <c r="Q14" s="657"/>
      <c r="R14" s="413"/>
      <c r="S14" s="412"/>
      <c r="T14" s="490"/>
      <c r="U14" s="362"/>
    </row>
    <row r="15" spans="1:21" s="134" customFormat="1" ht="21.9" customHeight="1" x14ac:dyDescent="0.25">
      <c r="A15" s="177"/>
      <c r="B15" s="239" t="s">
        <v>225</v>
      </c>
      <c r="C15" s="239"/>
      <c r="D15" s="239"/>
      <c r="E15" s="239"/>
      <c r="F15" s="239"/>
      <c r="G15" s="30"/>
      <c r="H15" s="228"/>
      <c r="I15" s="228"/>
      <c r="J15" s="228"/>
      <c r="K15" s="243"/>
      <c r="L15" s="243"/>
      <c r="M15" s="658"/>
      <c r="N15" s="659"/>
      <c r="O15" s="659"/>
      <c r="P15" s="659"/>
      <c r="Q15" s="660"/>
      <c r="R15" s="413"/>
      <c r="S15" s="412"/>
      <c r="T15" s="490"/>
      <c r="U15" s="362"/>
    </row>
    <row r="16" spans="1:21" s="134" customFormat="1" ht="21.9" customHeight="1" x14ac:dyDescent="0.25">
      <c r="A16" s="177"/>
      <c r="B16" s="239" t="s">
        <v>228</v>
      </c>
      <c r="C16" s="239"/>
      <c r="D16" s="239"/>
      <c r="E16" s="239"/>
      <c r="F16" s="239"/>
      <c r="G16" s="30"/>
      <c r="H16" s="228"/>
      <c r="I16" s="228"/>
      <c r="J16" s="228"/>
      <c r="K16" s="243"/>
      <c r="L16" s="243"/>
      <c r="M16" s="658"/>
      <c r="N16" s="659"/>
      <c r="O16" s="659"/>
      <c r="P16" s="659"/>
      <c r="Q16" s="660"/>
      <c r="R16" s="413"/>
      <c r="S16" s="412"/>
      <c r="T16" s="490"/>
      <c r="U16" s="362"/>
    </row>
    <row r="17" spans="1:21" s="134" customFormat="1" ht="21.9" customHeight="1" x14ac:dyDescent="0.25">
      <c r="A17" s="177"/>
      <c r="B17" s="239" t="s">
        <v>227</v>
      </c>
      <c r="C17" s="239"/>
      <c r="D17" s="239"/>
      <c r="E17" s="239"/>
      <c r="F17" s="239"/>
      <c r="G17" s="30"/>
      <c r="H17" s="228"/>
      <c r="I17" s="228"/>
      <c r="J17" s="228"/>
      <c r="K17" s="243"/>
      <c r="L17" s="243"/>
      <c r="M17" s="658"/>
      <c r="N17" s="659"/>
      <c r="O17" s="659"/>
      <c r="P17" s="659"/>
      <c r="Q17" s="660"/>
      <c r="R17" s="413"/>
      <c r="S17" s="412"/>
      <c r="T17" s="490"/>
      <c r="U17" s="362"/>
    </row>
    <row r="18" spans="1:21" s="134" customFormat="1" ht="12.75" customHeight="1" x14ac:dyDescent="0.25">
      <c r="A18" s="177"/>
      <c r="B18" s="239"/>
      <c r="C18" s="239"/>
      <c r="D18" s="239"/>
      <c r="E18" s="239"/>
      <c r="F18" s="239"/>
      <c r="G18" s="30"/>
      <c r="H18" s="30"/>
      <c r="I18" s="30"/>
      <c r="J18" s="30"/>
      <c r="K18" s="243"/>
      <c r="L18" s="243"/>
      <c r="M18" s="661"/>
      <c r="N18" s="662"/>
      <c r="O18" s="662"/>
      <c r="P18" s="662"/>
      <c r="Q18" s="663"/>
      <c r="R18" s="413"/>
      <c r="S18" s="412"/>
      <c r="T18" s="490"/>
      <c r="U18" s="362"/>
    </row>
    <row r="19" spans="1:21" s="134" customFormat="1" ht="21.9" customHeight="1" x14ac:dyDescent="0.25">
      <c r="A19" s="178" t="s">
        <v>440</v>
      </c>
      <c r="B19" s="4" t="s">
        <v>441</v>
      </c>
      <c r="C19" s="412"/>
      <c r="D19" s="413"/>
      <c r="E19" s="412"/>
      <c r="F19" s="413"/>
      <c r="G19" s="412"/>
      <c r="H19" s="413"/>
      <c r="I19" s="412"/>
      <c r="J19" s="413"/>
      <c r="K19" s="412"/>
      <c r="L19" s="413"/>
      <c r="M19" s="412"/>
      <c r="N19" s="413"/>
      <c r="O19" s="412"/>
      <c r="P19" s="413"/>
      <c r="Q19" s="412"/>
      <c r="R19" s="413"/>
      <c r="S19" s="412"/>
      <c r="T19" s="490"/>
      <c r="U19" s="362"/>
    </row>
    <row r="20" spans="1:21" s="126" customFormat="1" ht="32.25" customHeight="1" x14ac:dyDescent="0.25">
      <c r="A20" s="178" t="s">
        <v>31</v>
      </c>
      <c r="B20" s="4" t="s">
        <v>62</v>
      </c>
      <c r="C20" s="4"/>
      <c r="D20" s="4"/>
      <c r="E20" s="411"/>
      <c r="F20" s="594" t="s">
        <v>188</v>
      </c>
      <c r="G20" s="595"/>
      <c r="H20" s="595"/>
      <c r="I20" s="595"/>
      <c r="J20" s="595"/>
      <c r="K20" s="595"/>
      <c r="L20" s="595"/>
      <c r="M20" s="595"/>
      <c r="N20" s="595"/>
      <c r="O20" s="595"/>
      <c r="P20" s="595"/>
      <c r="Q20" s="596"/>
      <c r="R20" s="413"/>
      <c r="S20" s="412"/>
      <c r="T20" s="487"/>
      <c r="U20" s="318"/>
    </row>
    <row r="21" spans="1:21" s="128" customFormat="1" ht="5.4" customHeight="1" x14ac:dyDescent="0.25">
      <c r="A21" s="178"/>
      <c r="B21" s="407"/>
      <c r="C21" s="407"/>
      <c r="D21" s="407"/>
      <c r="E21" s="409"/>
      <c r="F21" s="409"/>
      <c r="G21" s="409"/>
      <c r="H21" s="409"/>
      <c r="I21" s="409"/>
      <c r="J21" s="409"/>
      <c r="K21" s="409"/>
      <c r="L21" s="409"/>
      <c r="M21" s="409"/>
      <c r="N21" s="409"/>
      <c r="O21" s="409"/>
      <c r="P21" s="409"/>
      <c r="Q21" s="409"/>
      <c r="R21" s="413"/>
      <c r="S21" s="412"/>
      <c r="T21" s="30"/>
      <c r="U21" s="30"/>
    </row>
    <row r="22" spans="1:21" s="128" customFormat="1" ht="21.9" customHeight="1" x14ac:dyDescent="0.25">
      <c r="A22" s="178" t="s">
        <v>32</v>
      </c>
      <c r="B22" s="406" t="s">
        <v>189</v>
      </c>
      <c r="C22" s="406"/>
      <c r="D22" s="406"/>
      <c r="E22" s="406"/>
      <c r="F22" s="406"/>
      <c r="G22" s="406"/>
      <c r="H22" s="406"/>
      <c r="I22" s="406"/>
      <c r="J22" s="406"/>
      <c r="K22" s="406"/>
      <c r="L22" s="406"/>
      <c r="M22" s="406"/>
      <c r="N22" s="406"/>
      <c r="O22" s="406"/>
      <c r="P22" s="406"/>
      <c r="Q22" s="406"/>
      <c r="R22" s="413"/>
      <c r="S22" s="412"/>
      <c r="T22" s="30"/>
      <c r="U22" s="30"/>
    </row>
    <row r="23" spans="1:21" s="128" customFormat="1" ht="21.9" customHeight="1" x14ac:dyDescent="0.25">
      <c r="A23" s="178"/>
      <c r="B23" s="409" t="s">
        <v>16</v>
      </c>
      <c r="C23" s="409"/>
      <c r="D23" s="409"/>
      <c r="E23" s="410"/>
      <c r="F23" s="547" t="s">
        <v>545</v>
      </c>
      <c r="G23" s="548"/>
      <c r="H23" s="548"/>
      <c r="I23" s="548"/>
      <c r="J23" s="548"/>
      <c r="K23" s="548"/>
      <c r="L23" s="548"/>
      <c r="M23" s="548"/>
      <c r="N23" s="548"/>
      <c r="O23" s="548"/>
      <c r="P23" s="548"/>
      <c r="Q23" s="549"/>
      <c r="R23" s="413"/>
      <c r="S23" s="412"/>
      <c r="T23" s="30"/>
      <c r="U23" s="30"/>
    </row>
    <row r="24" spans="1:21" s="128" customFormat="1" ht="21.9" customHeight="1" x14ac:dyDescent="0.25">
      <c r="A24" s="178"/>
      <c r="B24" s="409" t="s">
        <v>25</v>
      </c>
      <c r="C24" s="409"/>
      <c r="D24" s="409"/>
      <c r="E24" s="410"/>
      <c r="F24" s="547"/>
      <c r="G24" s="548"/>
      <c r="H24" s="548"/>
      <c r="I24" s="548"/>
      <c r="J24" s="548"/>
      <c r="K24" s="548"/>
      <c r="L24" s="548"/>
      <c r="M24" s="548"/>
      <c r="N24" s="548"/>
      <c r="O24" s="548"/>
      <c r="P24" s="548"/>
      <c r="Q24" s="549"/>
      <c r="R24" s="413"/>
      <c r="S24" s="412"/>
      <c r="T24" s="30"/>
      <c r="U24" s="30"/>
    </row>
    <row r="25" spans="1:21" s="128" customFormat="1" ht="21.9" customHeight="1" x14ac:dyDescent="0.25">
      <c r="A25" s="178"/>
      <c r="B25" s="409" t="s">
        <v>17</v>
      </c>
      <c r="C25" s="409"/>
      <c r="D25" s="409"/>
      <c r="E25" s="410"/>
      <c r="F25" s="547"/>
      <c r="G25" s="548"/>
      <c r="H25" s="548"/>
      <c r="I25" s="548"/>
      <c r="J25" s="548"/>
      <c r="K25" s="548"/>
      <c r="L25" s="548"/>
      <c r="M25" s="548"/>
      <c r="N25" s="548"/>
      <c r="O25" s="548"/>
      <c r="P25" s="548"/>
      <c r="Q25" s="549"/>
      <c r="R25" s="413"/>
      <c r="S25" s="412"/>
      <c r="T25" s="30"/>
      <c r="U25" s="30"/>
    </row>
    <row r="26" spans="1:21" s="128" customFormat="1" ht="8.25" customHeight="1" x14ac:dyDescent="0.25">
      <c r="A26" s="178"/>
      <c r="B26" s="409"/>
      <c r="C26" s="409"/>
      <c r="D26" s="409"/>
      <c r="E26" s="409"/>
      <c r="F26" s="406"/>
      <c r="G26" s="179"/>
      <c r="H26" s="179"/>
      <c r="I26" s="179"/>
      <c r="J26" s="406"/>
      <c r="K26" s="408"/>
      <c r="L26" s="408"/>
      <c r="M26" s="408"/>
      <c r="N26" s="408"/>
      <c r="O26" s="408"/>
      <c r="P26" s="408"/>
      <c r="Q26" s="408"/>
      <c r="R26" s="413"/>
      <c r="S26" s="412"/>
      <c r="T26" s="30"/>
      <c r="U26" s="30"/>
    </row>
    <row r="27" spans="1:21" s="128" customFormat="1" ht="21.9" customHeight="1" x14ac:dyDescent="0.25">
      <c r="A27" s="178" t="s">
        <v>33</v>
      </c>
      <c r="B27" s="593" t="s">
        <v>18</v>
      </c>
      <c r="C27" s="603"/>
      <c r="D27" s="603"/>
      <c r="E27" s="603"/>
      <c r="F27" s="406"/>
      <c r="G27" s="406"/>
      <c r="H27" s="406"/>
      <c r="I27" s="406"/>
      <c r="J27" s="406"/>
      <c r="K27" s="406"/>
      <c r="L27" s="406"/>
      <c r="M27" s="406"/>
      <c r="N27" s="406"/>
      <c r="O27" s="406"/>
      <c r="P27" s="406"/>
      <c r="Q27" s="406"/>
      <c r="R27" s="413"/>
      <c r="S27" s="412"/>
      <c r="T27" s="30"/>
      <c r="U27" s="30"/>
    </row>
    <row r="28" spans="1:21" s="128" customFormat="1" ht="21.9" customHeight="1" x14ac:dyDescent="0.25">
      <c r="A28" s="178"/>
      <c r="B28" s="409" t="s">
        <v>25</v>
      </c>
      <c r="C28" s="409"/>
      <c r="D28" s="409"/>
      <c r="E28" s="410"/>
      <c r="F28" s="547"/>
      <c r="G28" s="548"/>
      <c r="H28" s="548"/>
      <c r="I28" s="548"/>
      <c r="J28" s="548"/>
      <c r="K28" s="548"/>
      <c r="L28" s="548"/>
      <c r="M28" s="548"/>
      <c r="N28" s="548"/>
      <c r="O28" s="548"/>
      <c r="P28" s="548"/>
      <c r="Q28" s="549"/>
      <c r="R28" s="413"/>
      <c r="S28" s="412"/>
      <c r="T28" s="30"/>
      <c r="U28" s="30"/>
    </row>
    <row r="29" spans="1:21" s="128" customFormat="1" ht="21.9" customHeight="1" x14ac:dyDescent="0.25">
      <c r="A29" s="178"/>
      <c r="B29" s="409" t="s">
        <v>17</v>
      </c>
      <c r="C29" s="409"/>
      <c r="D29" s="409"/>
      <c r="E29" s="410"/>
      <c r="F29" s="547"/>
      <c r="G29" s="548"/>
      <c r="H29" s="548"/>
      <c r="I29" s="548"/>
      <c r="J29" s="548"/>
      <c r="K29" s="548"/>
      <c r="L29" s="548"/>
      <c r="M29" s="548"/>
      <c r="N29" s="548"/>
      <c r="O29" s="548"/>
      <c r="P29" s="548"/>
      <c r="Q29" s="549"/>
      <c r="R29" s="413"/>
      <c r="S29" s="412"/>
      <c r="T29" s="30"/>
      <c r="U29" s="30"/>
    </row>
    <row r="30" spans="1:21" s="128" customFormat="1" ht="21.9" customHeight="1" x14ac:dyDescent="0.25">
      <c r="A30" s="178"/>
      <c r="B30" s="242"/>
      <c r="C30" s="242"/>
      <c r="D30" s="242"/>
      <c r="E30" s="242"/>
      <c r="F30" s="239"/>
      <c r="G30" s="239"/>
      <c r="H30" s="239"/>
      <c r="I30" s="239"/>
      <c r="J30" s="239"/>
      <c r="K30" s="239"/>
      <c r="L30" s="239"/>
      <c r="M30" s="239"/>
      <c r="N30" s="239"/>
      <c r="O30" s="239"/>
      <c r="P30" s="239"/>
      <c r="Q30" s="239"/>
      <c r="R30" s="413"/>
      <c r="S30" s="412"/>
      <c r="T30" s="30"/>
      <c r="U30" s="30"/>
    </row>
    <row r="31" spans="1:21" s="128" customFormat="1" ht="15.9" customHeight="1" x14ac:dyDescent="0.25">
      <c r="A31" s="178"/>
      <c r="B31" s="608" t="s">
        <v>66</v>
      </c>
      <c r="C31" s="609"/>
      <c r="D31" s="609"/>
      <c r="E31" s="609"/>
      <c r="F31" s="609"/>
      <c r="G31" s="609"/>
      <c r="H31" s="609"/>
      <c r="I31" s="609"/>
      <c r="J31" s="609"/>
      <c r="K31" s="609"/>
      <c r="L31" s="609"/>
      <c r="M31" s="609"/>
      <c r="N31" s="609"/>
      <c r="O31" s="609"/>
      <c r="P31" s="609"/>
      <c r="Q31" s="609"/>
      <c r="R31" s="609"/>
      <c r="S31" s="609"/>
      <c r="T31" s="30"/>
      <c r="U31" s="30"/>
    </row>
    <row r="32" spans="1:21" s="128" customFormat="1" ht="25.5" customHeight="1" x14ac:dyDescent="0.25">
      <c r="A32" s="178"/>
      <c r="B32" s="591" t="s">
        <v>466</v>
      </c>
      <c r="C32" s="592"/>
      <c r="D32" s="592"/>
      <c r="E32" s="592"/>
      <c r="F32" s="592"/>
      <c r="G32" s="592"/>
      <c r="H32" s="592"/>
      <c r="I32" s="592"/>
      <c r="J32" s="592"/>
      <c r="K32" s="592"/>
      <c r="L32" s="592"/>
      <c r="M32" s="592"/>
      <c r="N32" s="592"/>
      <c r="O32" s="592"/>
      <c r="P32" s="592"/>
      <c r="Q32" s="592"/>
      <c r="R32" s="592"/>
      <c r="S32" s="240"/>
      <c r="T32" s="30"/>
      <c r="U32" s="30"/>
    </row>
    <row r="33" spans="1:21" s="128" customFormat="1" ht="27.15" customHeight="1" x14ac:dyDescent="0.25">
      <c r="A33" s="178"/>
      <c r="B33" s="591" t="s">
        <v>177</v>
      </c>
      <c r="C33" s="604"/>
      <c r="D33" s="604"/>
      <c r="E33" s="604"/>
      <c r="F33" s="604"/>
      <c r="G33" s="604"/>
      <c r="H33" s="604"/>
      <c r="I33" s="604"/>
      <c r="J33" s="604"/>
      <c r="K33" s="604"/>
      <c r="L33" s="604"/>
      <c r="M33" s="604"/>
      <c r="N33" s="604"/>
      <c r="O33" s="604"/>
      <c r="P33" s="604"/>
      <c r="Q33" s="604"/>
      <c r="R33" s="228"/>
      <c r="S33" s="228"/>
      <c r="T33" s="30"/>
      <c r="U33" s="30"/>
    </row>
    <row r="34" spans="1:21" s="128" customFormat="1" ht="8.25" customHeight="1" x14ac:dyDescent="0.25">
      <c r="A34" s="178"/>
      <c r="B34" s="232"/>
      <c r="C34" s="232"/>
      <c r="D34" s="232"/>
      <c r="E34" s="242"/>
      <c r="F34" s="242"/>
      <c r="G34" s="242"/>
      <c r="H34" s="242"/>
      <c r="I34" s="242"/>
      <c r="J34" s="242"/>
      <c r="K34" s="242"/>
      <c r="L34" s="242"/>
      <c r="M34" s="242"/>
      <c r="N34" s="242"/>
      <c r="O34" s="242"/>
      <c r="P34" s="242"/>
      <c r="Q34" s="242"/>
      <c r="R34" s="242"/>
      <c r="S34" s="242"/>
      <c r="T34" s="30"/>
      <c r="U34" s="30"/>
    </row>
    <row r="35" spans="1:21" s="128" customFormat="1" ht="21.9" customHeight="1" x14ac:dyDescent="0.25">
      <c r="A35" s="178" t="s">
        <v>34</v>
      </c>
      <c r="B35" s="593" t="s">
        <v>19</v>
      </c>
      <c r="C35" s="593"/>
      <c r="D35" s="593"/>
      <c r="E35" s="593"/>
      <c r="F35" s="593"/>
      <c r="G35" s="242"/>
      <c r="H35" s="242"/>
      <c r="I35" s="605" t="s">
        <v>27</v>
      </c>
      <c r="J35" s="605"/>
      <c r="K35" s="605"/>
      <c r="L35" s="605"/>
      <c r="M35" s="605"/>
      <c r="N35" s="605"/>
      <c r="O35" s="605"/>
      <c r="P35" s="605"/>
      <c r="Q35" s="605"/>
      <c r="R35" s="605"/>
      <c r="S35" s="605"/>
      <c r="T35" s="30"/>
      <c r="U35" s="30"/>
    </row>
    <row r="36" spans="1:21" s="128" customFormat="1" ht="21.9" customHeight="1" x14ac:dyDescent="0.25">
      <c r="A36" s="178"/>
      <c r="B36" s="546" t="s">
        <v>138</v>
      </c>
      <c r="C36" s="546"/>
      <c r="D36" s="546"/>
      <c r="E36" s="546"/>
      <c r="F36" s="546"/>
      <c r="G36" s="448" t="s">
        <v>11</v>
      </c>
      <c r="H36" s="180"/>
      <c r="I36" s="547" t="s">
        <v>591</v>
      </c>
      <c r="J36" s="548"/>
      <c r="K36" s="548"/>
      <c r="L36" s="548"/>
      <c r="M36" s="548"/>
      <c r="N36" s="548"/>
      <c r="O36" s="548"/>
      <c r="P36" s="548"/>
      <c r="Q36" s="549"/>
      <c r="R36" s="413"/>
      <c r="S36" s="412"/>
      <c r="T36" s="30"/>
      <c r="U36" s="30"/>
    </row>
    <row r="37" spans="1:21" s="128" customFormat="1" ht="21" customHeight="1" x14ac:dyDescent="0.25">
      <c r="A37" s="178"/>
      <c r="B37" s="546" t="s">
        <v>65</v>
      </c>
      <c r="C37" s="546"/>
      <c r="D37" s="546"/>
      <c r="E37" s="546"/>
      <c r="F37" s="546"/>
      <c r="G37" s="448" t="s">
        <v>11</v>
      </c>
      <c r="H37" s="180"/>
      <c r="I37" s="547"/>
      <c r="J37" s="548"/>
      <c r="K37" s="548"/>
      <c r="L37" s="548"/>
      <c r="M37" s="548"/>
      <c r="N37" s="548"/>
      <c r="O37" s="548"/>
      <c r="P37" s="548"/>
      <c r="Q37" s="549"/>
      <c r="R37" s="413"/>
      <c r="S37" s="412"/>
      <c r="T37" s="30"/>
      <c r="U37" s="30"/>
    </row>
    <row r="38" spans="1:21" s="128" customFormat="1" ht="6.75" customHeight="1" x14ac:dyDescent="0.25">
      <c r="A38" s="178"/>
      <c r="B38" s="607"/>
      <c r="C38" s="607"/>
      <c r="D38" s="607"/>
      <c r="E38" s="607"/>
      <c r="F38" s="607"/>
      <c r="G38" s="30"/>
      <c r="H38" s="180"/>
      <c r="I38" s="182"/>
      <c r="J38" s="182"/>
      <c r="K38" s="182"/>
      <c r="L38" s="182"/>
      <c r="M38" s="182"/>
      <c r="N38" s="182"/>
      <c r="O38" s="182"/>
      <c r="P38" s="182"/>
      <c r="Q38" s="182"/>
      <c r="R38" s="182"/>
      <c r="S38" s="182"/>
      <c r="T38" s="30"/>
      <c r="U38" s="30"/>
    </row>
    <row r="39" spans="1:21" s="128" customFormat="1" ht="21.9" customHeight="1" x14ac:dyDescent="0.25">
      <c r="A39" s="178"/>
      <c r="B39" s="546" t="s">
        <v>139</v>
      </c>
      <c r="C39" s="546"/>
      <c r="D39" s="546"/>
      <c r="E39" s="546"/>
      <c r="F39" s="546"/>
      <c r="G39" s="448" t="s">
        <v>11</v>
      </c>
      <c r="H39" s="180"/>
      <c r="I39" s="547"/>
      <c r="J39" s="548"/>
      <c r="K39" s="548"/>
      <c r="L39" s="548"/>
      <c r="M39" s="548"/>
      <c r="N39" s="548"/>
      <c r="O39" s="548"/>
      <c r="P39" s="548"/>
      <c r="Q39" s="549"/>
      <c r="R39" s="413"/>
      <c r="S39" s="412"/>
      <c r="T39" s="30"/>
      <c r="U39" s="30"/>
    </row>
    <row r="40" spans="1:21" s="128" customFormat="1" ht="21.9" customHeight="1" x14ac:dyDescent="0.25">
      <c r="A40" s="178"/>
      <c r="B40" s="546" t="s">
        <v>40</v>
      </c>
      <c r="C40" s="546"/>
      <c r="D40" s="546"/>
      <c r="E40" s="546"/>
      <c r="F40" s="546"/>
      <c r="G40" s="448" t="s">
        <v>11</v>
      </c>
      <c r="H40" s="180"/>
      <c r="I40" s="547"/>
      <c r="J40" s="548"/>
      <c r="K40" s="548"/>
      <c r="L40" s="548"/>
      <c r="M40" s="548"/>
      <c r="N40" s="548"/>
      <c r="O40" s="548"/>
      <c r="P40" s="548"/>
      <c r="Q40" s="549"/>
      <c r="R40" s="413"/>
      <c r="S40" s="412"/>
      <c r="T40" s="30"/>
      <c r="U40" s="30"/>
    </row>
    <row r="41" spans="1:21" s="128" customFormat="1" ht="21.9" customHeight="1" x14ac:dyDescent="0.25">
      <c r="A41" s="178"/>
      <c r="B41" s="546" t="s">
        <v>38</v>
      </c>
      <c r="C41" s="546"/>
      <c r="D41" s="546"/>
      <c r="E41" s="546"/>
      <c r="F41" s="546"/>
      <c r="G41" s="448" t="s">
        <v>11</v>
      </c>
      <c r="H41" s="180"/>
      <c r="I41" s="547"/>
      <c r="J41" s="548"/>
      <c r="K41" s="548"/>
      <c r="L41" s="548"/>
      <c r="M41" s="548"/>
      <c r="N41" s="548"/>
      <c r="O41" s="548"/>
      <c r="P41" s="548"/>
      <c r="Q41" s="549"/>
      <c r="R41" s="413"/>
      <c r="S41" s="412"/>
      <c r="T41" s="30"/>
      <c r="U41" s="30"/>
    </row>
    <row r="42" spans="1:21" s="128" customFormat="1" ht="21.9" customHeight="1" x14ac:dyDescent="0.25">
      <c r="A42" s="178"/>
      <c r="B42" s="546" t="s">
        <v>39</v>
      </c>
      <c r="C42" s="546"/>
      <c r="D42" s="546"/>
      <c r="E42" s="546"/>
      <c r="F42" s="546"/>
      <c r="G42" s="448" t="s">
        <v>11</v>
      </c>
      <c r="H42" s="180"/>
      <c r="I42" s="547"/>
      <c r="J42" s="548"/>
      <c r="K42" s="548"/>
      <c r="L42" s="548"/>
      <c r="M42" s="548"/>
      <c r="N42" s="548"/>
      <c r="O42" s="548"/>
      <c r="P42" s="548"/>
      <c r="Q42" s="549"/>
      <c r="R42" s="413"/>
      <c r="S42" s="412"/>
      <c r="T42" s="30"/>
      <c r="U42" s="30"/>
    </row>
    <row r="43" spans="1:21" s="128" customFormat="1" ht="21.9" customHeight="1" x14ac:dyDescent="0.25">
      <c r="A43" s="178"/>
      <c r="B43" s="546" t="s">
        <v>41</v>
      </c>
      <c r="C43" s="546"/>
      <c r="D43" s="546"/>
      <c r="E43" s="546"/>
      <c r="F43" s="546"/>
      <c r="G43" s="448" t="s">
        <v>11</v>
      </c>
      <c r="H43" s="180"/>
      <c r="I43" s="547"/>
      <c r="J43" s="548"/>
      <c r="K43" s="548"/>
      <c r="L43" s="548"/>
      <c r="M43" s="548"/>
      <c r="N43" s="548"/>
      <c r="O43" s="548"/>
      <c r="P43" s="548"/>
      <c r="Q43" s="549"/>
      <c r="R43" s="413"/>
      <c r="S43" s="412"/>
      <c r="T43" s="30"/>
      <c r="U43" s="30"/>
    </row>
    <row r="44" spans="1:21" s="128" customFormat="1" ht="10.5" customHeight="1" x14ac:dyDescent="0.25">
      <c r="A44" s="178"/>
      <c r="B44" s="183"/>
      <c r="C44" s="246"/>
      <c r="D44" s="246"/>
      <c r="E44" s="246"/>
      <c r="F44" s="246"/>
      <c r="G44" s="30"/>
      <c r="H44" s="30"/>
      <c r="I44" s="30"/>
      <c r="J44" s="30"/>
      <c r="K44" s="30"/>
      <c r="L44" s="30"/>
      <c r="M44" s="30"/>
      <c r="N44" s="30"/>
      <c r="O44" s="30"/>
      <c r="P44" s="30"/>
      <c r="Q44" s="30"/>
      <c r="R44" s="30"/>
      <c r="S44" s="30"/>
      <c r="T44" s="30"/>
      <c r="U44" s="30"/>
    </row>
    <row r="45" spans="1:21" s="128" customFormat="1" ht="22.5" customHeight="1" x14ac:dyDescent="0.25">
      <c r="A45" s="178"/>
      <c r="B45" s="606" t="s">
        <v>63</v>
      </c>
      <c r="C45" s="606"/>
      <c r="D45" s="606"/>
      <c r="E45" s="606"/>
      <c r="F45" s="606"/>
      <c r="G45" s="181"/>
      <c r="H45" s="180"/>
      <c r="I45" s="547"/>
      <c r="J45" s="548"/>
      <c r="K45" s="548"/>
      <c r="L45" s="548"/>
      <c r="M45" s="548"/>
      <c r="N45" s="548"/>
      <c r="O45" s="548"/>
      <c r="P45" s="548"/>
      <c r="Q45" s="549"/>
      <c r="R45" s="413"/>
      <c r="S45" s="412"/>
      <c r="T45" s="30"/>
      <c r="U45" s="30"/>
    </row>
    <row r="46" spans="1:21" s="128" customFormat="1" ht="14.25" customHeight="1" x14ac:dyDescent="0.25">
      <c r="A46" s="178"/>
      <c r="B46" s="184"/>
      <c r="C46" s="185"/>
      <c r="D46" s="185"/>
      <c r="E46" s="185"/>
      <c r="F46" s="185"/>
      <c r="G46" s="181"/>
      <c r="H46" s="180"/>
      <c r="I46" s="182"/>
      <c r="J46" s="182"/>
      <c r="K46" s="182"/>
      <c r="L46" s="182"/>
      <c r="M46" s="182"/>
      <c r="N46" s="182"/>
      <c r="O46" s="182"/>
      <c r="P46" s="182"/>
      <c r="Q46" s="182"/>
      <c r="R46" s="413"/>
      <c r="S46" s="412"/>
      <c r="T46" s="30"/>
      <c r="U46" s="30"/>
    </row>
    <row r="47" spans="1:21" s="128" customFormat="1" ht="21.9" customHeight="1" x14ac:dyDescent="0.25">
      <c r="A47" s="178"/>
      <c r="B47" s="546" t="s">
        <v>292</v>
      </c>
      <c r="C47" s="546"/>
      <c r="D47" s="546"/>
      <c r="E47" s="546"/>
      <c r="F47" s="546"/>
      <c r="G47" s="448" t="s">
        <v>11</v>
      </c>
      <c r="H47" s="180"/>
      <c r="I47" s="547"/>
      <c r="J47" s="548"/>
      <c r="K47" s="548"/>
      <c r="L47" s="548"/>
      <c r="M47" s="548"/>
      <c r="N47" s="548"/>
      <c r="O47" s="548"/>
      <c r="P47" s="548"/>
      <c r="Q47" s="549"/>
      <c r="R47" s="413"/>
      <c r="S47" s="412"/>
      <c r="T47" s="30"/>
      <c r="U47" s="30"/>
    </row>
    <row r="48" spans="1:21" s="128" customFormat="1" ht="4.5" customHeight="1" x14ac:dyDescent="0.25">
      <c r="A48" s="178"/>
      <c r="B48" s="232"/>
      <c r="C48" s="232"/>
      <c r="D48" s="232"/>
      <c r="E48" s="232"/>
      <c r="F48" s="232"/>
      <c r="G48" s="242"/>
      <c r="H48" s="180"/>
      <c r="I48" s="180"/>
      <c r="J48" s="180"/>
      <c r="K48" s="180"/>
      <c r="L48" s="180"/>
      <c r="M48" s="180"/>
      <c r="N48" s="180"/>
      <c r="O48" s="180"/>
      <c r="P48" s="180"/>
      <c r="Q48" s="180"/>
      <c r="R48" s="180"/>
      <c r="S48" s="180"/>
      <c r="T48" s="30"/>
      <c r="U48" s="30"/>
    </row>
    <row r="49" spans="1:21" s="128" customFormat="1" ht="21.9" customHeight="1" x14ac:dyDescent="0.25">
      <c r="A49" s="178"/>
      <c r="B49" s="593" t="s">
        <v>81</v>
      </c>
      <c r="C49" s="593"/>
      <c r="D49" s="593"/>
      <c r="E49" s="593"/>
      <c r="F49" s="593"/>
      <c r="G49" s="242"/>
      <c r="H49" s="180"/>
      <c r="I49" s="180"/>
      <c r="J49" s="180"/>
      <c r="K49" s="180"/>
      <c r="L49" s="180"/>
      <c r="M49" s="180"/>
      <c r="N49" s="180"/>
      <c r="O49" s="180"/>
      <c r="P49" s="180"/>
      <c r="Q49" s="180"/>
      <c r="R49" s="180"/>
      <c r="S49" s="180"/>
      <c r="T49" s="30"/>
      <c r="U49" s="30"/>
    </row>
    <row r="50" spans="1:21" s="128" customFormat="1" ht="21.9" customHeight="1" x14ac:dyDescent="0.25">
      <c r="A50" s="178"/>
      <c r="B50" s="546" t="s">
        <v>50</v>
      </c>
      <c r="C50" s="546"/>
      <c r="D50" s="546"/>
      <c r="E50" s="546"/>
      <c r="F50" s="546"/>
      <c r="G50" s="448" t="s">
        <v>11</v>
      </c>
      <c r="H50" s="30"/>
      <c r="I50" s="30"/>
      <c r="J50" s="30"/>
      <c r="K50" s="30"/>
      <c r="L50" s="30"/>
      <c r="M50" s="30"/>
      <c r="N50" s="30"/>
      <c r="O50" s="30"/>
      <c r="P50" s="30"/>
      <c r="Q50" s="30"/>
      <c r="R50" s="30"/>
      <c r="S50" s="30"/>
      <c r="T50" s="30"/>
      <c r="U50" s="30"/>
    </row>
    <row r="51" spans="1:21" s="128" customFormat="1" ht="42.75" customHeight="1" x14ac:dyDescent="0.25">
      <c r="A51" s="178"/>
      <c r="B51" s="546" t="s">
        <v>51</v>
      </c>
      <c r="C51" s="546"/>
      <c r="D51" s="546"/>
      <c r="E51" s="546"/>
      <c r="F51" s="546"/>
      <c r="G51" s="181"/>
      <c r="H51" s="180"/>
      <c r="I51" s="547" t="s">
        <v>546</v>
      </c>
      <c r="J51" s="548"/>
      <c r="K51" s="548"/>
      <c r="L51" s="548"/>
      <c r="M51" s="548"/>
      <c r="N51" s="548"/>
      <c r="O51" s="548"/>
      <c r="P51" s="548"/>
      <c r="Q51" s="549"/>
      <c r="R51" s="413"/>
      <c r="S51" s="412"/>
      <c r="T51" s="30"/>
      <c r="U51" s="30"/>
    </row>
    <row r="52" spans="1:21" s="128" customFormat="1" ht="24" customHeight="1" x14ac:dyDescent="0.3">
      <c r="A52" s="178"/>
      <c r="B52" s="232"/>
      <c r="C52" s="232"/>
      <c r="D52" s="232"/>
      <c r="E52" s="232"/>
      <c r="F52" s="232"/>
      <c r="G52" s="181"/>
      <c r="H52" s="180"/>
      <c r="I52" s="331" t="s">
        <v>327</v>
      </c>
      <c r="J52" s="182"/>
      <c r="K52" s="182"/>
      <c r="L52" s="182"/>
      <c r="M52" s="331" t="s">
        <v>328</v>
      </c>
      <c r="N52" s="182"/>
      <c r="O52" s="182"/>
      <c r="P52" s="182"/>
      <c r="Q52" s="182"/>
      <c r="R52" s="182"/>
      <c r="S52" s="182"/>
      <c r="T52" s="30"/>
      <c r="U52" s="30"/>
    </row>
    <row r="53" spans="1:21" s="128" customFormat="1" ht="45.75" customHeight="1" x14ac:dyDescent="0.25">
      <c r="A53" s="178"/>
      <c r="B53" s="546" t="s">
        <v>293</v>
      </c>
      <c r="C53" s="546"/>
      <c r="D53" s="546"/>
      <c r="E53" s="546"/>
      <c r="F53" s="546"/>
      <c r="G53" s="181"/>
      <c r="H53" s="180"/>
      <c r="I53" s="765"/>
      <c r="J53" s="766"/>
      <c r="K53" s="767"/>
      <c r="L53" s="316"/>
      <c r="M53" s="765">
        <v>2018</v>
      </c>
      <c r="N53" s="766"/>
      <c r="O53" s="767"/>
      <c r="P53" s="182"/>
      <c r="Q53" s="182"/>
      <c r="R53" s="182"/>
      <c r="S53" s="182"/>
      <c r="T53" s="30"/>
      <c r="U53" s="30"/>
    </row>
    <row r="54" spans="1:21" s="127" customFormat="1" ht="24" customHeight="1" x14ac:dyDescent="0.3">
      <c r="A54" s="178"/>
      <c r="B54" s="20"/>
      <c r="C54" s="20"/>
      <c r="D54" s="20"/>
      <c r="E54" s="232"/>
      <c r="F54" s="232"/>
      <c r="G54" s="181"/>
      <c r="H54" s="180"/>
      <c r="I54" s="331" t="s">
        <v>326</v>
      </c>
      <c r="J54" s="182"/>
      <c r="K54" s="182"/>
      <c r="L54" s="182"/>
      <c r="M54" s="331" t="s">
        <v>328</v>
      </c>
      <c r="N54" s="182"/>
      <c r="O54" s="182"/>
      <c r="P54" s="182"/>
      <c r="Q54" s="182"/>
      <c r="R54" s="182"/>
      <c r="S54" s="182"/>
      <c r="T54" s="30"/>
      <c r="U54" s="30"/>
    </row>
    <row r="55" spans="1:21" s="127" customFormat="1" ht="45.75" customHeight="1" x14ac:dyDescent="0.25">
      <c r="A55" s="178"/>
      <c r="B55" s="546" t="s">
        <v>467</v>
      </c>
      <c r="C55" s="546"/>
      <c r="D55" s="546"/>
      <c r="E55" s="546"/>
      <c r="F55" s="546"/>
      <c r="G55" s="21"/>
      <c r="H55" s="23"/>
      <c r="I55" s="762"/>
      <c r="J55" s="763"/>
      <c r="K55" s="764"/>
      <c r="L55" s="317"/>
      <c r="M55" s="765">
        <v>2018</v>
      </c>
      <c r="N55" s="766"/>
      <c r="O55" s="767"/>
      <c r="P55" s="182"/>
      <c r="Q55" s="182"/>
      <c r="R55" s="182"/>
      <c r="S55" s="182"/>
      <c r="T55" s="30"/>
      <c r="U55" s="30"/>
    </row>
    <row r="56" spans="1:21" s="127" customFormat="1" ht="24" customHeight="1" x14ac:dyDescent="0.3">
      <c r="A56" s="178"/>
      <c r="B56" s="20"/>
      <c r="C56" s="20"/>
      <c r="D56" s="20"/>
      <c r="E56" s="232"/>
      <c r="F56" s="232"/>
      <c r="G56" s="181"/>
      <c r="H56" s="180"/>
      <c r="I56" s="331" t="s">
        <v>236</v>
      </c>
      <c r="J56" s="182"/>
      <c r="K56" s="182"/>
      <c r="L56" s="182"/>
      <c r="M56" s="331" t="s">
        <v>328</v>
      </c>
      <c r="N56" s="182"/>
      <c r="O56" s="182"/>
      <c r="P56" s="182"/>
      <c r="Q56" s="182"/>
      <c r="R56" s="182"/>
      <c r="S56" s="182"/>
      <c r="T56" s="30"/>
      <c r="U56" s="30"/>
    </row>
    <row r="57" spans="1:21" s="127" customFormat="1" ht="45.75" customHeight="1" x14ac:dyDescent="0.25">
      <c r="A57" s="178"/>
      <c r="B57" s="546" t="s">
        <v>468</v>
      </c>
      <c r="C57" s="546"/>
      <c r="D57" s="546"/>
      <c r="E57" s="546"/>
      <c r="F57" s="546"/>
      <c r="G57" s="21"/>
      <c r="H57" s="23"/>
      <c r="I57" s="762"/>
      <c r="J57" s="763"/>
      <c r="K57" s="764"/>
      <c r="L57" s="317"/>
      <c r="M57" s="765">
        <v>2018</v>
      </c>
      <c r="N57" s="766"/>
      <c r="O57" s="767"/>
      <c r="P57" s="182"/>
      <c r="Q57" s="182"/>
      <c r="R57" s="182"/>
      <c r="S57" s="182"/>
      <c r="T57" s="30"/>
      <c r="U57" s="30"/>
    </row>
    <row r="58" spans="1:21" s="127" customFormat="1" ht="21" customHeight="1" x14ac:dyDescent="0.25">
      <c r="A58" s="178"/>
      <c r="B58" s="20"/>
      <c r="C58" s="20"/>
      <c r="D58" s="20"/>
      <c r="E58" s="20"/>
      <c r="F58" s="20"/>
      <c r="G58" s="21"/>
      <c r="H58" s="180"/>
      <c r="I58" s="180"/>
      <c r="J58" s="180"/>
      <c r="K58" s="180"/>
      <c r="L58" s="180"/>
      <c r="M58" s="180"/>
      <c r="N58" s="180"/>
      <c r="O58" s="180"/>
      <c r="P58" s="180"/>
      <c r="Q58" s="180"/>
      <c r="R58" s="180"/>
      <c r="S58" s="180"/>
      <c r="T58" s="30"/>
      <c r="U58" s="30"/>
    </row>
    <row r="59" spans="1:21" s="127" customFormat="1" ht="21" customHeight="1" x14ac:dyDescent="0.25">
      <c r="A59" s="178"/>
      <c r="B59" s="20"/>
      <c r="C59" s="20"/>
      <c r="D59" s="20"/>
      <c r="E59" s="20"/>
      <c r="F59" s="20"/>
      <c r="G59" s="21"/>
      <c r="H59" s="180"/>
      <c r="I59" s="180"/>
      <c r="J59" s="180"/>
      <c r="K59" s="180"/>
      <c r="L59" s="180"/>
      <c r="M59" s="180"/>
      <c r="N59" s="180"/>
      <c r="O59" s="180"/>
      <c r="P59" s="180"/>
      <c r="Q59" s="180"/>
      <c r="R59" s="180"/>
      <c r="S59" s="180"/>
      <c r="T59" s="30"/>
      <c r="U59" s="30"/>
    </row>
    <row r="60" spans="1:21" s="127" customFormat="1" ht="21.9" customHeight="1" x14ac:dyDescent="0.25">
      <c r="A60" s="178" t="s">
        <v>35</v>
      </c>
      <c r="B60" s="647" t="s">
        <v>388</v>
      </c>
      <c r="C60" s="647"/>
      <c r="D60" s="647"/>
      <c r="E60" s="647"/>
      <c r="F60" s="647"/>
      <c r="G60" s="647"/>
      <c r="H60" s="647"/>
      <c r="I60" s="647"/>
      <c r="J60" s="647"/>
      <c r="K60" s="647"/>
      <c r="L60" s="647"/>
      <c r="M60" s="647"/>
      <c r="N60" s="647"/>
      <c r="O60" s="647"/>
      <c r="P60" s="647"/>
      <c r="Q60" s="647"/>
      <c r="R60" s="647"/>
      <c r="S60" s="647"/>
      <c r="T60" s="30"/>
      <c r="U60" s="30"/>
    </row>
    <row r="61" spans="1:21" s="127" customFormat="1" ht="21.9" customHeight="1" x14ac:dyDescent="0.25">
      <c r="A61" s="178"/>
      <c r="B61" s="668" t="s">
        <v>16</v>
      </c>
      <c r="C61" s="668"/>
      <c r="D61" s="668"/>
      <c r="E61" s="669"/>
      <c r="F61" s="665"/>
      <c r="G61" s="666"/>
      <c r="H61" s="666"/>
      <c r="I61" s="666"/>
      <c r="J61" s="666"/>
      <c r="K61" s="666"/>
      <c r="L61" s="666"/>
      <c r="M61" s="666"/>
      <c r="N61" s="666"/>
      <c r="O61" s="666"/>
      <c r="P61" s="666"/>
      <c r="Q61" s="667"/>
      <c r="R61" s="180"/>
      <c r="S61" s="180"/>
      <c r="T61" s="30"/>
      <c r="U61" s="30"/>
    </row>
    <row r="62" spans="1:21" s="127" customFormat="1" ht="21.9" customHeight="1" x14ac:dyDescent="0.25">
      <c r="A62" s="178"/>
      <c r="B62" s="668" t="s">
        <v>20</v>
      </c>
      <c r="C62" s="668"/>
      <c r="D62" s="668"/>
      <c r="E62" s="669"/>
      <c r="F62" s="665"/>
      <c r="G62" s="666"/>
      <c r="H62" s="666"/>
      <c r="I62" s="666"/>
      <c r="J62" s="666"/>
      <c r="K62" s="666"/>
      <c r="L62" s="666"/>
      <c r="M62" s="666"/>
      <c r="N62" s="666"/>
      <c r="O62" s="666"/>
      <c r="P62" s="666"/>
      <c r="Q62" s="667"/>
      <c r="R62" s="180"/>
      <c r="S62" s="180"/>
      <c r="T62" s="30"/>
      <c r="U62" s="30"/>
    </row>
    <row r="63" spans="1:21" s="127" customFormat="1" ht="21.9" customHeight="1" x14ac:dyDescent="0.25">
      <c r="A63" s="178"/>
      <c r="B63" s="668" t="s">
        <v>25</v>
      </c>
      <c r="C63" s="668"/>
      <c r="D63" s="668"/>
      <c r="E63" s="669"/>
      <c r="F63" s="665"/>
      <c r="G63" s="666"/>
      <c r="H63" s="666"/>
      <c r="I63" s="666"/>
      <c r="J63" s="666"/>
      <c r="K63" s="666"/>
      <c r="L63" s="666"/>
      <c r="M63" s="666"/>
      <c r="N63" s="666"/>
      <c r="O63" s="666"/>
      <c r="P63" s="666"/>
      <c r="Q63" s="667"/>
      <c r="R63" s="180"/>
      <c r="S63" s="180"/>
      <c r="T63" s="30"/>
      <c r="U63" s="30"/>
    </row>
    <row r="64" spans="1:21" s="127" customFormat="1" ht="21.9" customHeight="1" x14ac:dyDescent="0.25">
      <c r="A64" s="178"/>
      <c r="B64" s="668" t="s">
        <v>17</v>
      </c>
      <c r="C64" s="668"/>
      <c r="D64" s="668"/>
      <c r="E64" s="669"/>
      <c r="F64" s="665"/>
      <c r="G64" s="666"/>
      <c r="H64" s="666"/>
      <c r="I64" s="666"/>
      <c r="J64" s="666"/>
      <c r="K64" s="666"/>
      <c r="L64" s="666"/>
      <c r="M64" s="666"/>
      <c r="N64" s="666"/>
      <c r="O64" s="666"/>
      <c r="P64" s="666"/>
      <c r="Q64" s="667"/>
      <c r="R64" s="180"/>
      <c r="S64" s="180"/>
      <c r="T64" s="30"/>
      <c r="U64" s="30"/>
    </row>
    <row r="65" spans="1:21" s="127" customFormat="1" ht="21.9" customHeight="1" x14ac:dyDescent="0.25">
      <c r="A65" s="178"/>
      <c r="B65" s="18" t="s">
        <v>28</v>
      </c>
      <c r="C65" s="18"/>
      <c r="D65" s="18"/>
      <c r="E65" s="19"/>
      <c r="F65" s="665"/>
      <c r="G65" s="666"/>
      <c r="H65" s="666"/>
      <c r="I65" s="666"/>
      <c r="J65" s="666"/>
      <c r="K65" s="666"/>
      <c r="L65" s="666"/>
      <c r="M65" s="666"/>
      <c r="N65" s="666"/>
      <c r="O65" s="666"/>
      <c r="P65" s="666"/>
      <c r="Q65" s="667"/>
      <c r="R65" s="180"/>
      <c r="S65" s="180"/>
      <c r="T65" s="30"/>
      <c r="U65" s="30"/>
    </row>
    <row r="66" spans="1:21" s="127" customFormat="1" ht="21.9" customHeight="1" x14ac:dyDescent="0.25">
      <c r="A66" s="178"/>
      <c r="B66" s="668" t="s">
        <v>29</v>
      </c>
      <c r="C66" s="668"/>
      <c r="D66" s="668"/>
      <c r="E66" s="669"/>
      <c r="F66" s="761"/>
      <c r="G66" s="761"/>
      <c r="H66" s="761"/>
      <c r="I66" s="761"/>
      <c r="J66" s="761"/>
      <c r="K66" s="761"/>
      <c r="L66" s="761"/>
      <c r="M66" s="761"/>
      <c r="N66" s="17"/>
      <c r="O66" s="17"/>
      <c r="P66" s="17"/>
      <c r="Q66" s="17"/>
      <c r="R66" s="180"/>
      <c r="S66" s="180"/>
      <c r="T66" s="30"/>
      <c r="U66" s="30"/>
    </row>
    <row r="67" spans="1:21" s="127" customFormat="1" ht="21.9" customHeight="1" x14ac:dyDescent="0.25">
      <c r="A67" s="178"/>
      <c r="B67" s="18" t="s">
        <v>21</v>
      </c>
      <c r="C67" s="18"/>
      <c r="D67" s="18"/>
      <c r="E67" s="19"/>
      <c r="F67" s="749"/>
      <c r="G67" s="749"/>
      <c r="H67" s="749"/>
      <c r="I67" s="749"/>
      <c r="J67" s="749"/>
      <c r="K67" s="749"/>
      <c r="L67" s="749"/>
      <c r="M67" s="749"/>
      <c r="N67" s="17"/>
      <c r="O67" s="17"/>
      <c r="P67" s="17"/>
      <c r="Q67" s="17"/>
      <c r="R67" s="17"/>
      <c r="S67" s="17"/>
      <c r="T67" s="30"/>
      <c r="U67" s="30"/>
    </row>
    <row r="68" spans="1:21" s="127" customFormat="1" ht="21.9" customHeight="1" x14ac:dyDescent="0.25">
      <c r="A68" s="178"/>
      <c r="B68" s="18" t="s">
        <v>22</v>
      </c>
      <c r="C68" s="18"/>
      <c r="D68" s="18"/>
      <c r="E68" s="18"/>
      <c r="F68" s="665"/>
      <c r="G68" s="768"/>
      <c r="H68" s="768"/>
      <c r="I68" s="768"/>
      <c r="J68" s="768"/>
      <c r="K68" s="768"/>
      <c r="L68" s="768"/>
      <c r="M68" s="769"/>
      <c r="N68" s="17"/>
      <c r="O68" s="17"/>
      <c r="P68" s="17"/>
      <c r="Q68" s="17"/>
      <c r="R68" s="17"/>
      <c r="S68" s="17"/>
      <c r="T68" s="30"/>
      <c r="U68" s="30"/>
    </row>
    <row r="69" spans="1:21" s="127" customFormat="1" ht="21.9" customHeight="1" x14ac:dyDescent="0.25">
      <c r="A69" s="178"/>
      <c r="B69" s="18" t="s">
        <v>30</v>
      </c>
      <c r="C69" s="22"/>
      <c r="D69" s="22"/>
      <c r="E69" s="22"/>
      <c r="F69" s="749"/>
      <c r="G69" s="749"/>
      <c r="H69" s="749"/>
      <c r="I69" s="749"/>
      <c r="J69" s="749"/>
      <c r="K69" s="749"/>
      <c r="L69" s="749"/>
      <c r="M69" s="749"/>
      <c r="N69" s="17"/>
      <c r="O69" s="17"/>
      <c r="P69" s="17"/>
      <c r="Q69" s="17"/>
      <c r="R69" s="17"/>
      <c r="S69" s="17"/>
      <c r="T69" s="30"/>
      <c r="U69" s="30"/>
    </row>
    <row r="70" spans="1:21" s="127" customFormat="1" ht="12" customHeight="1" x14ac:dyDescent="0.25">
      <c r="A70" s="192"/>
      <c r="B70" s="18"/>
      <c r="C70" s="18"/>
      <c r="D70" s="18"/>
      <c r="E70" s="18"/>
      <c r="F70" s="17"/>
      <c r="G70" s="17"/>
      <c r="H70" s="17"/>
      <c r="I70" s="17"/>
      <c r="J70" s="17"/>
      <c r="K70" s="17"/>
      <c r="L70" s="17"/>
      <c r="M70" s="17"/>
      <c r="N70" s="17"/>
      <c r="O70" s="17"/>
      <c r="P70" s="17"/>
      <c r="Q70" s="17"/>
      <c r="R70" s="17"/>
      <c r="S70" s="17"/>
      <c r="T70" s="30"/>
      <c r="U70" s="30"/>
    </row>
    <row r="71" spans="1:21" s="127" customFormat="1" ht="21.9" customHeight="1" x14ac:dyDescent="0.25">
      <c r="A71" s="178" t="s">
        <v>36</v>
      </c>
      <c r="B71" s="647" t="s">
        <v>23</v>
      </c>
      <c r="C71" s="647"/>
      <c r="D71" s="647"/>
      <c r="E71" s="647"/>
      <c r="F71" s="647"/>
      <c r="G71" s="647"/>
      <c r="H71" s="647"/>
      <c r="I71" s="647"/>
      <c r="J71" s="647"/>
      <c r="K71" s="647"/>
      <c r="L71" s="647"/>
      <c r="M71" s="647"/>
      <c r="N71" s="647"/>
      <c r="O71" s="647"/>
      <c r="P71" s="647"/>
      <c r="Q71" s="647"/>
      <c r="R71" s="647"/>
      <c r="S71" s="647"/>
      <c r="T71" s="30"/>
      <c r="U71" s="30"/>
    </row>
    <row r="72" spans="1:21" s="127" customFormat="1" ht="21.9" customHeight="1" x14ac:dyDescent="0.25">
      <c r="A72" s="178"/>
      <c r="B72" s="668" t="s">
        <v>24</v>
      </c>
      <c r="C72" s="668"/>
      <c r="D72" s="668"/>
      <c r="E72" s="669"/>
      <c r="F72" s="665"/>
      <c r="G72" s="666"/>
      <c r="H72" s="666"/>
      <c r="I72" s="666"/>
      <c r="J72" s="666"/>
      <c r="K72" s="666"/>
      <c r="L72" s="666"/>
      <c r="M72" s="666"/>
      <c r="N72" s="666"/>
      <c r="O72" s="666"/>
      <c r="P72" s="666"/>
      <c r="Q72" s="667"/>
      <c r="R72" s="180"/>
      <c r="S72" s="180"/>
      <c r="T72" s="30"/>
      <c r="U72" s="30"/>
    </row>
    <row r="73" spans="1:21" s="127" customFormat="1" ht="21.9" customHeight="1" x14ac:dyDescent="0.25">
      <c r="A73" s="178"/>
      <c r="B73" s="668" t="s">
        <v>190</v>
      </c>
      <c r="C73" s="668"/>
      <c r="D73" s="668"/>
      <c r="E73" s="669"/>
      <c r="F73" s="665"/>
      <c r="G73" s="666"/>
      <c r="H73" s="666"/>
      <c r="I73" s="666"/>
      <c r="J73" s="666"/>
      <c r="K73" s="666"/>
      <c r="L73" s="666"/>
      <c r="M73" s="666"/>
      <c r="N73" s="666"/>
      <c r="O73" s="666"/>
      <c r="P73" s="666"/>
      <c r="Q73" s="667"/>
      <c r="R73" s="180"/>
      <c r="S73" s="180"/>
      <c r="T73" s="30"/>
      <c r="U73" s="30"/>
    </row>
    <row r="74" spans="1:21" s="127" customFormat="1" ht="21.9" customHeight="1" x14ac:dyDescent="0.25">
      <c r="A74" s="178"/>
      <c r="B74" s="668" t="s">
        <v>191</v>
      </c>
      <c r="C74" s="668"/>
      <c r="D74" s="668"/>
      <c r="E74" s="669"/>
      <c r="F74" s="665"/>
      <c r="G74" s="666"/>
      <c r="H74" s="666"/>
      <c r="I74" s="666"/>
      <c r="J74" s="666"/>
      <c r="K74" s="666"/>
      <c r="L74" s="666"/>
      <c r="M74" s="666"/>
      <c r="N74" s="666"/>
      <c r="O74" s="666"/>
      <c r="P74" s="666"/>
      <c r="Q74" s="667"/>
      <c r="R74" s="180"/>
      <c r="S74" s="180"/>
      <c r="T74" s="30"/>
      <c r="U74" s="30"/>
    </row>
    <row r="75" spans="1:21" s="127" customFormat="1" ht="21.9" customHeight="1" x14ac:dyDescent="0.25">
      <c r="A75" s="178"/>
      <c r="B75" s="668" t="s">
        <v>192</v>
      </c>
      <c r="C75" s="668"/>
      <c r="D75" s="668"/>
      <c r="E75" s="669"/>
      <c r="F75" s="665"/>
      <c r="G75" s="666"/>
      <c r="H75" s="666"/>
      <c r="I75" s="666"/>
      <c r="J75" s="666"/>
      <c r="K75" s="666"/>
      <c r="L75" s="666"/>
      <c r="M75" s="666"/>
      <c r="N75" s="666"/>
      <c r="O75" s="666"/>
      <c r="P75" s="666"/>
      <c r="Q75" s="667"/>
      <c r="R75" s="180"/>
      <c r="S75" s="180"/>
      <c r="T75" s="30"/>
      <c r="U75" s="30"/>
    </row>
    <row r="76" spans="1:21" s="127" customFormat="1" ht="21.75" customHeight="1" x14ac:dyDescent="0.25">
      <c r="A76" s="178"/>
      <c r="B76" s="668" t="s">
        <v>26</v>
      </c>
      <c r="C76" s="668"/>
      <c r="D76" s="668"/>
      <c r="E76" s="669"/>
      <c r="F76" s="665"/>
      <c r="G76" s="666"/>
      <c r="H76" s="666"/>
      <c r="I76" s="666"/>
      <c r="J76" s="666"/>
      <c r="K76" s="666"/>
      <c r="L76" s="666"/>
      <c r="M76" s="666"/>
      <c r="N76" s="666"/>
      <c r="O76" s="666"/>
      <c r="P76" s="666"/>
      <c r="Q76" s="667"/>
      <c r="R76" s="180"/>
      <c r="S76" s="180"/>
      <c r="T76" s="30"/>
      <c r="U76" s="30"/>
    </row>
    <row r="77" spans="1:21" s="128" customFormat="1" ht="21.75" customHeight="1" x14ac:dyDescent="0.25">
      <c r="A77" s="178"/>
      <c r="B77" s="242"/>
      <c r="C77" s="242"/>
      <c r="D77" s="242"/>
      <c r="E77" s="242"/>
      <c r="F77" s="239"/>
      <c r="G77" s="239"/>
      <c r="H77" s="239"/>
      <c r="I77" s="239"/>
      <c r="J77" s="239"/>
      <c r="K77" s="239"/>
      <c r="L77" s="239"/>
      <c r="M77" s="239"/>
      <c r="N77" s="239"/>
      <c r="O77" s="239"/>
      <c r="P77" s="239"/>
      <c r="Q77" s="239"/>
      <c r="R77" s="239"/>
      <c r="S77" s="239"/>
      <c r="T77" s="30"/>
      <c r="U77" s="30"/>
    </row>
    <row r="78" spans="1:21" s="186" customFormat="1" ht="38.25" customHeight="1" x14ac:dyDescent="0.35">
      <c r="A78" s="178" t="s">
        <v>13</v>
      </c>
      <c r="B78" s="753" t="s">
        <v>59</v>
      </c>
      <c r="C78" s="754"/>
      <c r="D78" s="754"/>
      <c r="E78" s="754"/>
      <c r="F78" s="750" t="s">
        <v>60</v>
      </c>
      <c r="G78" s="750"/>
      <c r="H78" s="750"/>
      <c r="I78" s="750"/>
      <c r="J78" s="750"/>
      <c r="K78" s="750"/>
      <c r="L78" s="750"/>
      <c r="M78" s="750"/>
      <c r="N78" s="750"/>
      <c r="O78" s="750"/>
      <c r="P78" s="750"/>
      <c r="Q78" s="750"/>
      <c r="R78" s="750"/>
      <c r="S78" s="750"/>
      <c r="T78" s="187"/>
      <c r="U78" s="187"/>
    </row>
    <row r="79" spans="1:21" s="186" customFormat="1" ht="91.65" customHeight="1" x14ac:dyDescent="0.25">
      <c r="A79" s="178"/>
      <c r="B79" s="751" t="s">
        <v>406</v>
      </c>
      <c r="C79" s="752"/>
      <c r="D79" s="752"/>
      <c r="E79" s="752"/>
      <c r="F79" s="751" t="s">
        <v>578</v>
      </c>
      <c r="G79" s="548"/>
      <c r="H79" s="548"/>
      <c r="I79" s="548"/>
      <c r="J79" s="548"/>
      <c r="K79" s="548"/>
      <c r="L79" s="548"/>
      <c r="M79" s="548"/>
      <c r="N79" s="548"/>
      <c r="O79" s="548"/>
      <c r="P79" s="548"/>
      <c r="Q79" s="549"/>
      <c r="R79" s="406"/>
      <c r="S79" s="406"/>
      <c r="T79" s="187"/>
      <c r="U79" s="187"/>
    </row>
    <row r="80" spans="1:21" s="186" customFormat="1" ht="35.25" customHeight="1" x14ac:dyDescent="0.35">
      <c r="A80" s="178"/>
      <c r="B80" s="239"/>
      <c r="C80" s="239"/>
      <c r="D80" s="239"/>
      <c r="E80" s="239"/>
      <c r="F80" s="239"/>
      <c r="G80" s="239"/>
      <c r="H80" s="239"/>
      <c r="I80" s="239"/>
      <c r="J80" s="239"/>
      <c r="K80" s="239"/>
      <c r="L80" s="239"/>
      <c r="M80" s="239"/>
      <c r="N80" s="239"/>
      <c r="O80" s="239"/>
      <c r="P80" s="753" t="s">
        <v>398</v>
      </c>
      <c r="Q80" s="755"/>
      <c r="R80" s="755"/>
      <c r="S80" s="755"/>
      <c r="T80" s="187"/>
      <c r="U80" s="187"/>
    </row>
    <row r="81" spans="1:21" s="186" customFormat="1" ht="24.9" customHeight="1" x14ac:dyDescent="0.25">
      <c r="A81" s="178" t="s">
        <v>12</v>
      </c>
      <c r="B81" s="647" t="s">
        <v>7</v>
      </c>
      <c r="C81" s="647"/>
      <c r="D81" s="647"/>
      <c r="E81" s="647"/>
      <c r="F81" s="188" t="s">
        <v>8</v>
      </c>
      <c r="G81" s="756" t="s">
        <v>419</v>
      </c>
      <c r="H81" s="757"/>
      <c r="I81" s="757"/>
      <c r="J81" s="757"/>
      <c r="K81" s="758"/>
      <c r="L81" s="189" t="s">
        <v>9</v>
      </c>
      <c r="M81" s="756" t="s">
        <v>419</v>
      </c>
      <c r="N81" s="757"/>
      <c r="O81" s="773"/>
      <c r="P81" s="797">
        <v>0.2</v>
      </c>
      <c r="Q81" s="798"/>
      <c r="R81" s="759" t="s">
        <v>428</v>
      </c>
      <c r="S81" s="760"/>
      <c r="T81" s="187"/>
      <c r="U81" s="187"/>
    </row>
    <row r="82" spans="1:21" s="186" customFormat="1" ht="30" customHeight="1" x14ac:dyDescent="0.25">
      <c r="A82" s="190"/>
      <c r="B82" s="239"/>
      <c r="C82" s="239"/>
      <c r="D82" s="239"/>
      <c r="E82" s="239"/>
      <c r="F82" s="188"/>
      <c r="G82" s="188"/>
      <c r="H82" s="188"/>
      <c r="I82" s="188"/>
      <c r="J82" s="188"/>
      <c r="K82" s="191"/>
      <c r="L82" s="191"/>
      <c r="M82" s="188"/>
      <c r="N82" s="188"/>
      <c r="O82" s="188"/>
      <c r="P82" s="673" t="e">
        <f>G83/G84</f>
        <v>#DIV/0!</v>
      </c>
      <c r="Q82" s="673"/>
      <c r="R82" s="771" t="s">
        <v>563</v>
      </c>
      <c r="S82" s="772"/>
      <c r="T82" s="187"/>
      <c r="U82" s="187"/>
    </row>
    <row r="83" spans="1:21" s="186" customFormat="1" ht="30" customHeight="1" x14ac:dyDescent="0.25">
      <c r="A83" s="178"/>
      <c r="B83" s="647" t="s">
        <v>425</v>
      </c>
      <c r="C83" s="647"/>
      <c r="D83" s="647"/>
      <c r="E83" s="647"/>
      <c r="F83" s="188"/>
      <c r="G83" s="774">
        <v>0</v>
      </c>
      <c r="H83" s="775"/>
      <c r="I83" s="775"/>
      <c r="J83" s="775"/>
      <c r="K83" s="776"/>
      <c r="L83" s="780" t="s">
        <v>426</v>
      </c>
      <c r="M83" s="781"/>
      <c r="N83" s="781"/>
      <c r="O83" s="782"/>
      <c r="P83" s="673" t="e">
        <f>G83/G85</f>
        <v>#DIV/0!</v>
      </c>
      <c r="Q83" s="673"/>
      <c r="R83" s="771" t="s">
        <v>547</v>
      </c>
      <c r="S83" s="772"/>
      <c r="T83" s="187"/>
      <c r="U83" s="187"/>
    </row>
    <row r="84" spans="1:21" s="186" customFormat="1" ht="30" customHeight="1" x14ac:dyDescent="0.25">
      <c r="A84" s="178"/>
      <c r="B84" s="486" t="s">
        <v>562</v>
      </c>
      <c r="C84" s="483"/>
      <c r="D84" s="483"/>
      <c r="E84" s="483"/>
      <c r="F84" s="188"/>
      <c r="G84" s="777">
        <f>R273+R260</f>
        <v>0</v>
      </c>
      <c r="H84" s="778"/>
      <c r="I84" s="778"/>
      <c r="J84" s="778"/>
      <c r="K84" s="789"/>
      <c r="L84" s="780" t="s">
        <v>426</v>
      </c>
      <c r="M84" s="781"/>
      <c r="N84" s="781"/>
      <c r="O84" s="783"/>
      <c r="P84" s="481"/>
      <c r="Q84" s="481"/>
      <c r="R84" s="770" t="s">
        <v>548</v>
      </c>
      <c r="S84" s="770"/>
      <c r="T84" s="187"/>
      <c r="U84" s="187"/>
    </row>
    <row r="85" spans="1:21" s="186" customFormat="1" ht="30" customHeight="1" x14ac:dyDescent="0.25">
      <c r="A85" s="190"/>
      <c r="B85" s="647" t="s">
        <v>173</v>
      </c>
      <c r="C85" s="647"/>
      <c r="D85" s="647"/>
      <c r="E85" s="647"/>
      <c r="F85" s="796"/>
      <c r="G85" s="777">
        <f>K296</f>
        <v>0</v>
      </c>
      <c r="H85" s="778"/>
      <c r="I85" s="778"/>
      <c r="J85" s="778"/>
      <c r="K85" s="779"/>
      <c r="L85" s="482" t="s">
        <v>426</v>
      </c>
      <c r="M85" s="781"/>
      <c r="N85" s="781"/>
      <c r="O85" s="781"/>
      <c r="P85" s="785"/>
      <c r="Q85" s="785"/>
      <c r="T85" s="187"/>
      <c r="U85" s="187"/>
    </row>
    <row r="86" spans="1:21" s="186" customFormat="1" ht="30" customHeight="1" x14ac:dyDescent="0.25">
      <c r="A86" s="190"/>
      <c r="B86" s="406" t="s">
        <v>469</v>
      </c>
      <c r="C86" s="406"/>
      <c r="D86" s="406"/>
      <c r="E86" s="406"/>
      <c r="F86" s="414"/>
      <c r="G86" s="777">
        <f>L296</f>
        <v>0</v>
      </c>
      <c r="H86" s="778"/>
      <c r="I86" s="778"/>
      <c r="J86" s="778"/>
      <c r="K86" s="779"/>
      <c r="L86" s="780" t="s">
        <v>427</v>
      </c>
      <c r="M86" s="781"/>
      <c r="N86" s="781"/>
      <c r="O86" s="781"/>
      <c r="P86" s="405"/>
      <c r="Q86" s="405"/>
      <c r="R86" s="402"/>
      <c r="S86" s="403"/>
      <c r="T86" s="187"/>
      <c r="U86" s="187"/>
    </row>
    <row r="87" spans="1:21" s="186" customFormat="1" ht="30" customHeight="1" x14ac:dyDescent="0.25">
      <c r="A87" s="190"/>
      <c r="B87" s="647" t="s">
        <v>429</v>
      </c>
      <c r="C87" s="647"/>
      <c r="D87" s="647"/>
      <c r="E87" s="647"/>
      <c r="F87" s="784"/>
      <c r="G87" s="777" t="str">
        <f>IF(G232="1","De-minimis","AGVO Artikel 46")</f>
        <v>AGVO Artikel 46</v>
      </c>
      <c r="H87" s="778"/>
      <c r="I87" s="778"/>
      <c r="J87" s="778"/>
      <c r="K87" s="779"/>
      <c r="L87" s="191"/>
      <c r="M87" s="188"/>
      <c r="N87" s="188"/>
      <c r="O87" s="188"/>
      <c r="P87" s="785"/>
      <c r="Q87" s="785"/>
      <c r="R87" s="799"/>
      <c r="S87" s="800"/>
      <c r="T87" s="187"/>
      <c r="U87" s="187"/>
    </row>
    <row r="88" spans="1:21" s="129" customFormat="1" ht="43.5" customHeight="1" x14ac:dyDescent="0.25">
      <c r="A88" s="178" t="s">
        <v>37</v>
      </c>
      <c r="B88" s="593" t="s">
        <v>329</v>
      </c>
      <c r="C88" s="593"/>
      <c r="D88" s="593"/>
      <c r="E88" s="593"/>
      <c r="F88" s="593"/>
      <c r="G88" s="593"/>
      <c r="H88" s="593"/>
      <c r="I88" s="593"/>
      <c r="J88" s="593"/>
      <c r="K88" s="593"/>
      <c r="L88" s="593"/>
      <c r="M88" s="593"/>
      <c r="N88" s="593"/>
      <c r="O88" s="593"/>
      <c r="P88" s="593"/>
      <c r="Q88" s="593"/>
      <c r="R88" s="593"/>
      <c r="S88" s="593"/>
      <c r="T88" s="491"/>
      <c r="U88" s="376"/>
    </row>
    <row r="89" spans="1:21" s="130" customFormat="1" ht="50.15" customHeight="1" x14ac:dyDescent="0.25">
      <c r="A89" s="175"/>
      <c r="B89" s="790"/>
      <c r="C89" s="791"/>
      <c r="D89" s="791"/>
      <c r="E89" s="791"/>
      <c r="F89" s="791"/>
      <c r="G89" s="791"/>
      <c r="H89" s="791"/>
      <c r="I89" s="791"/>
      <c r="J89" s="791"/>
      <c r="K89" s="791"/>
      <c r="L89" s="791"/>
      <c r="M89" s="791"/>
      <c r="N89" s="791"/>
      <c r="O89" s="791"/>
      <c r="P89" s="791"/>
      <c r="Q89" s="791"/>
      <c r="R89" s="791"/>
      <c r="S89" s="792"/>
      <c r="T89" s="211"/>
      <c r="U89" s="365"/>
    </row>
    <row r="90" spans="1:21" s="130" customFormat="1" ht="134.25" customHeight="1" x14ac:dyDescent="0.25">
      <c r="A90" s="175"/>
      <c r="B90" s="793"/>
      <c r="C90" s="794"/>
      <c r="D90" s="794"/>
      <c r="E90" s="794"/>
      <c r="F90" s="794"/>
      <c r="G90" s="794"/>
      <c r="H90" s="794"/>
      <c r="I90" s="794"/>
      <c r="J90" s="794"/>
      <c r="K90" s="794"/>
      <c r="L90" s="794"/>
      <c r="M90" s="794"/>
      <c r="N90" s="794"/>
      <c r="O90" s="794"/>
      <c r="P90" s="794"/>
      <c r="Q90" s="794"/>
      <c r="R90" s="794"/>
      <c r="S90" s="795"/>
      <c r="T90" s="211"/>
      <c r="U90" s="365"/>
    </row>
    <row r="91" spans="1:21" s="128" customFormat="1" ht="21.75" customHeight="1" x14ac:dyDescent="0.25">
      <c r="A91" s="178"/>
      <c r="B91" s="409"/>
      <c r="C91" s="409"/>
      <c r="D91" s="409"/>
      <c r="E91" s="409"/>
      <c r="F91" s="406"/>
      <c r="G91" s="406"/>
      <c r="H91" s="406"/>
      <c r="I91" s="406"/>
      <c r="J91" s="406"/>
      <c r="K91" s="406"/>
      <c r="L91" s="406"/>
      <c r="M91" s="406"/>
      <c r="N91" s="406"/>
      <c r="O91" s="406"/>
      <c r="P91" s="406"/>
      <c r="Q91" s="406"/>
      <c r="R91" s="406"/>
      <c r="S91" s="406"/>
      <c r="T91" s="30"/>
      <c r="U91" s="30"/>
    </row>
    <row r="92" spans="1:21" s="130" customFormat="1" ht="24.75" customHeight="1" thickBot="1" x14ac:dyDescent="0.3">
      <c r="A92" s="175" t="s">
        <v>439</v>
      </c>
      <c r="B92" s="194" t="s">
        <v>431</v>
      </c>
      <c r="C92" s="195"/>
      <c r="D92" s="195"/>
      <c r="E92" s="195"/>
      <c r="F92" s="195"/>
      <c r="G92" s="195"/>
      <c r="H92" s="195"/>
      <c r="I92" s="195"/>
      <c r="J92" s="195"/>
      <c r="K92" s="195"/>
      <c r="L92" s="195"/>
      <c r="M92" s="195"/>
      <c r="N92" s="195"/>
      <c r="O92" s="195"/>
      <c r="P92" s="195"/>
      <c r="Q92" s="195"/>
      <c r="R92" s="195"/>
      <c r="S92" s="195"/>
      <c r="T92" s="492"/>
      <c r="U92" s="5"/>
    </row>
    <row r="93" spans="1:21" s="130" customFormat="1" ht="45.75" customHeight="1" thickBot="1" x14ac:dyDescent="0.3">
      <c r="A93" s="175"/>
      <c r="B93" s="786" t="s">
        <v>470</v>
      </c>
      <c r="C93" s="787"/>
      <c r="D93" s="787"/>
      <c r="E93" s="787"/>
      <c r="F93" s="787"/>
      <c r="G93" s="787"/>
      <c r="H93" s="787"/>
      <c r="I93" s="787"/>
      <c r="J93" s="787"/>
      <c r="K93" s="787"/>
      <c r="L93" s="787"/>
      <c r="M93" s="787"/>
      <c r="N93" s="787"/>
      <c r="O93" s="787"/>
      <c r="P93" s="787"/>
      <c r="Q93" s="787"/>
      <c r="R93" s="787"/>
      <c r="S93" s="788"/>
      <c r="T93" s="492"/>
      <c r="U93" s="5"/>
    </row>
    <row r="94" spans="1:21" s="129" customFormat="1" ht="23.4" customHeight="1" x14ac:dyDescent="0.25">
      <c r="A94" s="175"/>
      <c r="B94" s="194" t="s">
        <v>42</v>
      </c>
      <c r="C94" s="443"/>
      <c r="D94" s="443"/>
      <c r="E94" s="443"/>
      <c r="F94" s="443"/>
      <c r="G94" s="443"/>
      <c r="H94" s="443"/>
      <c r="I94" s="443"/>
      <c r="J94" s="443"/>
      <c r="K94" s="443"/>
      <c r="L94" s="443"/>
      <c r="M94" s="443"/>
      <c r="N94" s="443"/>
      <c r="O94" s="443"/>
      <c r="P94" s="443"/>
      <c r="Q94" s="443"/>
      <c r="R94" s="443"/>
      <c r="S94" s="443"/>
      <c r="T94" s="493"/>
      <c r="U94" s="10"/>
    </row>
    <row r="95" spans="1:21" s="130" customFormat="1" x14ac:dyDescent="0.25">
      <c r="A95" s="175"/>
      <c r="B95" s="196"/>
      <c r="C95" s="227" t="s">
        <v>68</v>
      </c>
      <c r="D95" s="241"/>
      <c r="E95" s="672" t="s">
        <v>45</v>
      </c>
      <c r="F95" s="672"/>
      <c r="G95" s="672"/>
      <c r="H95" s="672"/>
      <c r="I95" s="672"/>
      <c r="J95" s="672"/>
      <c r="K95" s="672"/>
      <c r="L95" s="672"/>
      <c r="M95" s="672"/>
      <c r="N95" s="672"/>
      <c r="O95" s="672"/>
      <c r="P95" s="672"/>
      <c r="Q95" s="672"/>
      <c r="R95" s="672"/>
      <c r="S95" s="176"/>
      <c r="T95" s="492"/>
      <c r="U95" s="5"/>
    </row>
    <row r="96" spans="1:21" s="130" customFormat="1" x14ac:dyDescent="0.25">
      <c r="A96" s="175"/>
      <c r="B96" s="196"/>
      <c r="C96" s="227" t="s">
        <v>69</v>
      </c>
      <c r="D96" s="241"/>
      <c r="E96" s="672" t="s">
        <v>295</v>
      </c>
      <c r="F96" s="672"/>
      <c r="G96" s="672"/>
      <c r="H96" s="672"/>
      <c r="I96" s="672"/>
      <c r="J96" s="672"/>
      <c r="K96" s="672"/>
      <c r="L96" s="672"/>
      <c r="M96" s="672"/>
      <c r="N96" s="672"/>
      <c r="O96" s="672"/>
      <c r="P96" s="672"/>
      <c r="Q96" s="672"/>
      <c r="R96" s="672"/>
      <c r="S96" s="176"/>
      <c r="T96" s="492"/>
      <c r="U96" s="5"/>
    </row>
    <row r="97" spans="1:21" s="130" customFormat="1" ht="18" customHeight="1" x14ac:dyDescent="0.25">
      <c r="A97" s="175"/>
      <c r="B97" s="196"/>
      <c r="C97" s="227" t="s">
        <v>67</v>
      </c>
      <c r="D97" s="237"/>
      <c r="E97" s="801" t="s">
        <v>389</v>
      </c>
      <c r="F97" s="801"/>
      <c r="G97" s="801"/>
      <c r="H97" s="801"/>
      <c r="I97" s="801"/>
      <c r="J97" s="801"/>
      <c r="K97" s="801"/>
      <c r="L97" s="801"/>
      <c r="M97" s="801"/>
      <c r="N97" s="801"/>
      <c r="O97" s="801"/>
      <c r="P97" s="801"/>
      <c r="Q97" s="801"/>
      <c r="R97" s="801"/>
      <c r="S97" s="801"/>
      <c r="T97" s="492"/>
      <c r="U97" s="5"/>
    </row>
    <row r="98" spans="1:21" s="130" customFormat="1" x14ac:dyDescent="0.25">
      <c r="A98" s="175"/>
      <c r="B98" s="196"/>
      <c r="C98" s="227" t="s">
        <v>70</v>
      </c>
      <c r="D98" s="241"/>
      <c r="E98" s="672" t="s">
        <v>471</v>
      </c>
      <c r="F98" s="672"/>
      <c r="G98" s="672"/>
      <c r="H98" s="672"/>
      <c r="I98" s="672"/>
      <c r="J98" s="672"/>
      <c r="K98" s="672"/>
      <c r="L98" s="672"/>
      <c r="M98" s="672"/>
      <c r="N98" s="672"/>
      <c r="O98" s="672"/>
      <c r="P98" s="672"/>
      <c r="Q98" s="672"/>
      <c r="R98" s="672"/>
      <c r="S98" s="176"/>
      <c r="T98" s="492"/>
      <c r="U98" s="5"/>
    </row>
    <row r="99" spans="1:21" s="130" customFormat="1" x14ac:dyDescent="0.25">
      <c r="A99" s="175"/>
      <c r="B99" s="196"/>
      <c r="C99" s="227" t="s">
        <v>71</v>
      </c>
      <c r="D99" s="241"/>
      <c r="E99" s="672" t="s">
        <v>472</v>
      </c>
      <c r="F99" s="672"/>
      <c r="G99" s="672"/>
      <c r="H99" s="672"/>
      <c r="I99" s="672"/>
      <c r="J99" s="672"/>
      <c r="K99" s="672"/>
      <c r="L99" s="672"/>
      <c r="M99" s="672"/>
      <c r="N99" s="672"/>
      <c r="O99" s="672"/>
      <c r="P99" s="672"/>
      <c r="Q99" s="672"/>
      <c r="R99" s="672"/>
      <c r="S99" s="176"/>
      <c r="T99" s="492"/>
      <c r="U99" s="5"/>
    </row>
    <row r="100" spans="1:21" s="130" customFormat="1" ht="15.75" customHeight="1" x14ac:dyDescent="0.25">
      <c r="A100" s="175"/>
      <c r="B100" s="196"/>
      <c r="C100" s="227" t="s">
        <v>72</v>
      </c>
      <c r="D100" s="232"/>
      <c r="E100" s="672" t="s">
        <v>46</v>
      </c>
      <c r="F100" s="672"/>
      <c r="G100" s="672"/>
      <c r="H100" s="672"/>
      <c r="I100" s="672"/>
      <c r="J100" s="672"/>
      <c r="K100" s="672"/>
      <c r="L100" s="672"/>
      <c r="M100" s="672"/>
      <c r="N100" s="672"/>
      <c r="O100" s="672"/>
      <c r="P100" s="672"/>
      <c r="Q100" s="672"/>
      <c r="R100" s="672"/>
      <c r="S100" s="176"/>
      <c r="T100" s="492"/>
      <c r="U100" s="5"/>
    </row>
    <row r="101" spans="1:21" s="130" customFormat="1" x14ac:dyDescent="0.25">
      <c r="A101" s="175"/>
      <c r="B101" s="196"/>
      <c r="C101" s="227" t="s">
        <v>73</v>
      </c>
      <c r="D101" s="241"/>
      <c r="E101" s="672" t="s">
        <v>47</v>
      </c>
      <c r="F101" s="672"/>
      <c r="G101" s="672"/>
      <c r="H101" s="672"/>
      <c r="I101" s="672"/>
      <c r="J101" s="672"/>
      <c r="K101" s="672"/>
      <c r="L101" s="672"/>
      <c r="M101" s="672"/>
      <c r="N101" s="672"/>
      <c r="O101" s="672"/>
      <c r="P101" s="672"/>
      <c r="Q101" s="672"/>
      <c r="R101" s="672"/>
      <c r="S101" s="176"/>
      <c r="T101" s="492"/>
      <c r="U101" s="5"/>
    </row>
    <row r="102" spans="1:21" s="130" customFormat="1" x14ac:dyDescent="0.25">
      <c r="A102" s="175"/>
      <c r="B102" s="196"/>
      <c r="C102" s="227" t="s">
        <v>74</v>
      </c>
      <c r="D102" s="241"/>
      <c r="E102" s="672" t="s">
        <v>48</v>
      </c>
      <c r="F102" s="672"/>
      <c r="G102" s="672"/>
      <c r="H102" s="672"/>
      <c r="I102" s="672"/>
      <c r="J102" s="672"/>
      <c r="K102" s="672"/>
      <c r="L102" s="672"/>
      <c r="M102" s="672"/>
      <c r="N102" s="672"/>
      <c r="O102" s="672"/>
      <c r="P102" s="672"/>
      <c r="Q102" s="672"/>
      <c r="R102" s="672"/>
      <c r="S102" s="176"/>
      <c r="T102" s="492"/>
      <c r="U102" s="5"/>
    </row>
    <row r="103" spans="1:21" s="130" customFormat="1" x14ac:dyDescent="0.25">
      <c r="A103" s="175"/>
      <c r="B103" s="196"/>
      <c r="C103" s="227" t="s">
        <v>75</v>
      </c>
      <c r="D103" s="241"/>
      <c r="E103" s="672" t="s">
        <v>49</v>
      </c>
      <c r="F103" s="672"/>
      <c r="G103" s="672"/>
      <c r="H103" s="672"/>
      <c r="I103" s="672"/>
      <c r="J103" s="672"/>
      <c r="K103" s="672"/>
      <c r="L103" s="672"/>
      <c r="M103" s="672"/>
      <c r="N103" s="672"/>
      <c r="O103" s="672"/>
      <c r="P103" s="672"/>
      <c r="Q103" s="672"/>
      <c r="R103" s="672"/>
      <c r="S103" s="176"/>
      <c r="T103" s="492"/>
      <c r="U103" s="5"/>
    </row>
    <row r="104" spans="1:21" s="130" customFormat="1" x14ac:dyDescent="0.25">
      <c r="A104" s="175"/>
      <c r="B104" s="196"/>
      <c r="C104" s="670" t="s">
        <v>76</v>
      </c>
      <c r="D104" s="604"/>
      <c r="E104" s="672" t="s">
        <v>432</v>
      </c>
      <c r="F104" s="672"/>
      <c r="G104" s="672"/>
      <c r="H104" s="672"/>
      <c r="I104" s="672"/>
      <c r="J104" s="672"/>
      <c r="K104" s="672"/>
      <c r="L104" s="672"/>
      <c r="M104" s="672"/>
      <c r="N104" s="672"/>
      <c r="O104" s="672"/>
      <c r="P104" s="672"/>
      <c r="Q104" s="672"/>
      <c r="R104" s="672"/>
      <c r="S104" s="176"/>
      <c r="T104" s="492"/>
      <c r="U104" s="5"/>
    </row>
    <row r="105" spans="1:21" s="130" customFormat="1" x14ac:dyDescent="0.25">
      <c r="A105" s="175"/>
      <c r="B105" s="365"/>
      <c r="C105" s="670" t="s">
        <v>77</v>
      </c>
      <c r="D105" s="604"/>
      <c r="E105" s="672" t="s">
        <v>390</v>
      </c>
      <c r="F105" s="672"/>
      <c r="G105" s="672"/>
      <c r="H105" s="672"/>
      <c r="I105" s="672"/>
      <c r="J105" s="672"/>
      <c r="K105" s="672"/>
      <c r="L105" s="672"/>
      <c r="M105" s="672"/>
      <c r="N105" s="672"/>
      <c r="O105" s="672"/>
      <c r="P105" s="672"/>
      <c r="Q105" s="672"/>
      <c r="R105" s="672"/>
      <c r="S105" s="176"/>
      <c r="T105" s="492"/>
      <c r="U105" s="5"/>
    </row>
    <row r="106" spans="1:21" s="130" customFormat="1" x14ac:dyDescent="0.25">
      <c r="A106" s="175"/>
      <c r="B106" s="196"/>
      <c r="C106" s="670" t="s">
        <v>294</v>
      </c>
      <c r="D106" s="604"/>
      <c r="E106" s="672" t="s">
        <v>473</v>
      </c>
      <c r="F106" s="672"/>
      <c r="G106" s="672"/>
      <c r="H106" s="672"/>
      <c r="I106" s="672"/>
      <c r="J106" s="672"/>
      <c r="K106" s="672"/>
      <c r="L106" s="672"/>
      <c r="M106" s="672"/>
      <c r="N106" s="672"/>
      <c r="O106" s="672"/>
      <c r="P106" s="672"/>
      <c r="Q106" s="672"/>
      <c r="R106" s="672"/>
      <c r="S106" s="176"/>
      <c r="T106" s="492"/>
      <c r="U106" s="5"/>
    </row>
    <row r="107" spans="1:21" s="130" customFormat="1" x14ac:dyDescent="0.25">
      <c r="A107" s="175"/>
      <c r="B107" s="365"/>
      <c r="C107" s="670" t="s">
        <v>299</v>
      </c>
      <c r="D107" s="604"/>
      <c r="E107" s="672" t="s">
        <v>330</v>
      </c>
      <c r="F107" s="672"/>
      <c r="G107" s="672"/>
      <c r="H107" s="672"/>
      <c r="I107" s="672"/>
      <c r="J107" s="672"/>
      <c r="K107" s="672"/>
      <c r="L107" s="672"/>
      <c r="M107" s="672"/>
      <c r="N107" s="672"/>
      <c r="O107" s="672"/>
      <c r="P107" s="672"/>
      <c r="Q107" s="672"/>
      <c r="R107" s="672"/>
      <c r="S107" s="176"/>
      <c r="T107" s="492"/>
      <c r="U107" s="5"/>
    </row>
    <row r="108" spans="1:21" s="130" customFormat="1" x14ac:dyDescent="0.25">
      <c r="A108" s="175"/>
      <c r="B108" s="365"/>
      <c r="C108" s="670" t="s">
        <v>430</v>
      </c>
      <c r="D108" s="604"/>
      <c r="E108" s="672" t="s">
        <v>44</v>
      </c>
      <c r="F108" s="672"/>
      <c r="G108" s="672"/>
      <c r="H108" s="672"/>
      <c r="I108" s="672"/>
      <c r="J108" s="672"/>
      <c r="K108" s="672"/>
      <c r="L108" s="672"/>
      <c r="M108" s="672"/>
      <c r="N108" s="672"/>
      <c r="O108" s="672"/>
      <c r="P108" s="672"/>
      <c r="Q108" s="672"/>
      <c r="R108" s="672"/>
      <c r="S108" s="176"/>
      <c r="T108" s="492"/>
      <c r="U108" s="5"/>
    </row>
    <row r="109" spans="1:21" s="130" customFormat="1" x14ac:dyDescent="0.25">
      <c r="A109" s="175"/>
      <c r="B109" s="365"/>
      <c r="C109" s="420"/>
      <c r="D109" s="419"/>
      <c r="E109" s="418"/>
      <c r="F109" s="418"/>
      <c r="G109" s="418"/>
      <c r="H109" s="418"/>
      <c r="I109" s="418"/>
      <c r="J109" s="418"/>
      <c r="K109" s="418"/>
      <c r="L109" s="418"/>
      <c r="M109" s="418"/>
      <c r="N109" s="418"/>
      <c r="O109" s="418"/>
      <c r="P109" s="418"/>
      <c r="Q109" s="418"/>
      <c r="R109" s="418"/>
      <c r="S109" s="176"/>
      <c r="T109" s="492"/>
      <c r="U109" s="5"/>
    </row>
    <row r="110" spans="1:21" s="129" customFormat="1" ht="23.4" customHeight="1" x14ac:dyDescent="0.25">
      <c r="A110" s="175" t="s">
        <v>68</v>
      </c>
      <c r="B110" s="239" t="s">
        <v>395</v>
      </c>
      <c r="C110" s="232"/>
      <c r="D110" s="232"/>
      <c r="E110" s="242"/>
      <c r="F110" s="242"/>
      <c r="G110" s="242"/>
      <c r="H110" s="242"/>
      <c r="I110" s="242"/>
      <c r="J110" s="242"/>
      <c r="K110" s="242"/>
      <c r="L110" s="242"/>
      <c r="M110" s="242"/>
      <c r="N110" s="242"/>
      <c r="O110" s="242"/>
      <c r="P110" s="242"/>
      <c r="Q110" s="242"/>
      <c r="R110" s="242"/>
      <c r="S110" s="242"/>
      <c r="T110" s="493"/>
      <c r="U110" s="10"/>
    </row>
    <row r="111" spans="1:21" ht="17.25" customHeight="1" x14ac:dyDescent="0.25">
      <c r="A111" s="177"/>
      <c r="B111" s="140" t="s">
        <v>433</v>
      </c>
      <c r="C111" s="13"/>
      <c r="D111" s="13"/>
      <c r="E111" s="13"/>
      <c r="F111" s="13"/>
      <c r="G111" s="13"/>
      <c r="H111" s="13"/>
      <c r="I111" s="13"/>
      <c r="J111" s="13"/>
      <c r="K111" s="13"/>
      <c r="L111" s="13"/>
      <c r="M111" s="13"/>
      <c r="N111" s="13"/>
      <c r="O111" s="13"/>
      <c r="P111" s="13"/>
      <c r="Q111" s="13"/>
      <c r="R111" s="13"/>
      <c r="S111" s="13"/>
    </row>
    <row r="112" spans="1:21" s="130" customFormat="1" ht="270.75" customHeight="1" x14ac:dyDescent="0.25">
      <c r="A112" s="175"/>
      <c r="B112" s="640"/>
      <c r="C112" s="641"/>
      <c r="D112" s="641"/>
      <c r="E112" s="641"/>
      <c r="F112" s="641"/>
      <c r="G112" s="641"/>
      <c r="H112" s="641"/>
      <c r="I112" s="641"/>
      <c r="J112" s="641"/>
      <c r="K112" s="641"/>
      <c r="L112" s="641"/>
      <c r="M112" s="641"/>
      <c r="N112" s="641"/>
      <c r="O112" s="641"/>
      <c r="P112" s="641"/>
      <c r="Q112" s="641"/>
      <c r="R112" s="641"/>
      <c r="S112" s="642"/>
      <c r="T112" s="492"/>
      <c r="U112" s="5"/>
    </row>
    <row r="113" spans="1:21" s="130" customFormat="1" ht="10.5" customHeight="1" x14ac:dyDescent="0.25">
      <c r="A113" s="175"/>
      <c r="B113" s="24"/>
      <c r="C113" s="24"/>
      <c r="D113" s="24"/>
      <c r="E113" s="136"/>
      <c r="F113" s="136"/>
      <c r="G113" s="136"/>
      <c r="H113" s="136"/>
      <c r="I113" s="136"/>
      <c r="J113" s="136"/>
      <c r="K113" s="136"/>
      <c r="L113" s="136"/>
      <c r="M113" s="136"/>
      <c r="N113" s="136"/>
      <c r="O113" s="136"/>
      <c r="P113" s="136"/>
      <c r="Q113" s="136"/>
      <c r="R113" s="136"/>
      <c r="S113" s="136"/>
      <c r="T113" s="37"/>
      <c r="U113" s="5"/>
    </row>
    <row r="114" spans="1:21" s="132" customFormat="1" ht="22.5" customHeight="1" x14ac:dyDescent="0.25">
      <c r="A114" s="175" t="s">
        <v>69</v>
      </c>
      <c r="B114" s="17" t="s">
        <v>399</v>
      </c>
      <c r="C114" s="20"/>
      <c r="D114" s="20"/>
      <c r="E114" s="18"/>
      <c r="F114" s="18"/>
      <c r="G114" s="18"/>
      <c r="H114" s="18"/>
      <c r="I114" s="18"/>
      <c r="J114" s="18"/>
      <c r="K114" s="18"/>
      <c r="L114" s="18"/>
      <c r="M114" s="18"/>
      <c r="N114" s="18"/>
      <c r="O114" s="18"/>
      <c r="P114" s="18"/>
      <c r="Q114" s="18"/>
      <c r="R114" s="18"/>
      <c r="S114" s="18"/>
      <c r="T114" s="494"/>
      <c r="U114" s="11"/>
    </row>
    <row r="115" spans="1:21" ht="17.25" customHeight="1" x14ac:dyDescent="0.25">
      <c r="A115" s="177"/>
      <c r="B115" s="638" t="s">
        <v>434</v>
      </c>
      <c r="C115" s="638"/>
      <c r="D115" s="638"/>
      <c r="E115" s="638"/>
      <c r="F115" s="638"/>
      <c r="G115" s="638"/>
      <c r="H115" s="638"/>
      <c r="I115" s="638"/>
      <c r="J115" s="638"/>
      <c r="K115" s="638"/>
      <c r="L115" s="638"/>
      <c r="M115" s="638"/>
      <c r="N115" s="638"/>
      <c r="O115" s="638"/>
      <c r="P115" s="638"/>
      <c r="Q115" s="638"/>
      <c r="R115" s="638"/>
      <c r="S115" s="638"/>
    </row>
    <row r="116" spans="1:21" s="130" customFormat="1" ht="270.75" customHeight="1" x14ac:dyDescent="0.25">
      <c r="A116" s="175"/>
      <c r="B116" s="640"/>
      <c r="C116" s="641"/>
      <c r="D116" s="641"/>
      <c r="E116" s="641"/>
      <c r="F116" s="641"/>
      <c r="G116" s="641"/>
      <c r="H116" s="641"/>
      <c r="I116" s="641"/>
      <c r="J116" s="641"/>
      <c r="K116" s="641"/>
      <c r="L116" s="641"/>
      <c r="M116" s="641"/>
      <c r="N116" s="641"/>
      <c r="O116" s="641"/>
      <c r="P116" s="641"/>
      <c r="Q116" s="641"/>
      <c r="R116" s="641"/>
      <c r="S116" s="642"/>
      <c r="T116" s="492"/>
      <c r="U116" s="5"/>
    </row>
    <row r="117" spans="1:21" s="130" customFormat="1" ht="14.25" customHeight="1" x14ac:dyDescent="0.25">
      <c r="A117" s="639"/>
      <c r="B117" s="639"/>
      <c r="C117" s="639"/>
      <c r="D117" s="639"/>
      <c r="E117" s="639"/>
      <c r="F117" s="639"/>
      <c r="G117" s="639"/>
      <c r="H117" s="639"/>
      <c r="I117" s="639"/>
      <c r="J117" s="639"/>
      <c r="K117" s="639"/>
      <c r="L117" s="639"/>
      <c r="M117" s="639"/>
      <c r="N117" s="639"/>
      <c r="O117" s="639"/>
      <c r="P117" s="639"/>
      <c r="Q117" s="639"/>
      <c r="R117" s="639"/>
      <c r="S117" s="385"/>
      <c r="T117" s="492"/>
      <c r="U117" s="5"/>
    </row>
    <row r="118" spans="1:21" s="198" customFormat="1" ht="20.25" customHeight="1" x14ac:dyDescent="0.25">
      <c r="A118" s="175" t="s">
        <v>67</v>
      </c>
      <c r="B118" s="593" t="s">
        <v>396</v>
      </c>
      <c r="C118" s="593"/>
      <c r="D118" s="593"/>
      <c r="E118" s="593"/>
      <c r="F118" s="593"/>
      <c r="G118" s="593"/>
      <c r="H118" s="593"/>
      <c r="I118" s="593"/>
      <c r="J118" s="593"/>
      <c r="K118" s="593"/>
      <c r="L118" s="593"/>
      <c r="M118" s="593"/>
      <c r="N118" s="593"/>
      <c r="O118" s="593"/>
      <c r="P118" s="593"/>
      <c r="Q118" s="593"/>
      <c r="R118" s="593"/>
      <c r="S118" s="593"/>
      <c r="T118" s="176"/>
      <c r="U118" s="245"/>
    </row>
    <row r="119" spans="1:21" s="199" customFormat="1" ht="12" customHeight="1" x14ac:dyDescent="0.25">
      <c r="A119" s="175"/>
      <c r="B119" s="639"/>
      <c r="C119" s="639"/>
      <c r="D119" s="639"/>
      <c r="E119" s="639"/>
      <c r="F119" s="639"/>
      <c r="G119" s="639"/>
      <c r="H119" s="639"/>
      <c r="I119" s="639"/>
      <c r="J119" s="639"/>
      <c r="K119" s="639"/>
      <c r="L119" s="639"/>
      <c r="M119" s="639"/>
      <c r="N119" s="639"/>
      <c r="O119" s="639"/>
      <c r="P119" s="639"/>
      <c r="Q119" s="639"/>
      <c r="R119" s="639"/>
      <c r="S119" s="639"/>
      <c r="T119" s="487"/>
      <c r="U119" s="318"/>
    </row>
    <row r="120" spans="1:21" s="198" customFormat="1" ht="18" customHeight="1" x14ac:dyDescent="0.25">
      <c r="A120" s="175"/>
      <c r="B120" s="671" t="s">
        <v>296</v>
      </c>
      <c r="C120" s="671"/>
      <c r="D120" s="671"/>
      <c r="E120" s="671"/>
      <c r="F120" s="671"/>
      <c r="G120" s="671"/>
      <c r="H120" s="671"/>
      <c r="I120" s="671"/>
      <c r="J120" s="671"/>
      <c r="K120" s="671"/>
      <c r="L120" s="200"/>
      <c r="M120" s="200"/>
      <c r="N120" s="200"/>
      <c r="O120" s="200"/>
      <c r="P120" s="200"/>
      <c r="Q120" s="200"/>
      <c r="R120" s="200"/>
      <c r="S120" s="200"/>
      <c r="T120" s="176"/>
      <c r="U120" s="245"/>
    </row>
    <row r="121" spans="1:21" s="203" customFormat="1" ht="18" customHeight="1" x14ac:dyDescent="0.25">
      <c r="A121" s="175"/>
      <c r="B121" s="201" t="s">
        <v>78</v>
      </c>
      <c r="C121" s="332"/>
      <c r="D121" s="200"/>
      <c r="E121" s="200" t="s">
        <v>331</v>
      </c>
      <c r="F121" s="200"/>
      <c r="G121" s="200"/>
      <c r="H121" s="200"/>
      <c r="I121" s="200"/>
      <c r="J121" s="200"/>
      <c r="K121" s="200"/>
      <c r="M121" s="208"/>
      <c r="N121" s="242" t="s">
        <v>82</v>
      </c>
      <c r="O121" s="645"/>
      <c r="P121" s="645"/>
      <c r="Q121" s="200"/>
      <c r="R121" s="200"/>
      <c r="S121" s="200"/>
      <c r="T121" s="495"/>
      <c r="U121" s="202"/>
    </row>
    <row r="122" spans="1:21" s="205" customFormat="1" ht="18" customHeight="1" x14ac:dyDescent="0.3">
      <c r="A122" s="175"/>
      <c r="B122" s="201" t="s">
        <v>79</v>
      </c>
      <c r="C122" s="332"/>
      <c r="D122" s="200"/>
      <c r="E122" s="200" t="s">
        <v>435</v>
      </c>
      <c r="F122" s="200"/>
      <c r="G122" s="200"/>
      <c r="H122" s="200"/>
      <c r="I122" s="200"/>
      <c r="J122" s="200"/>
      <c r="K122" s="200"/>
      <c r="M122" s="208"/>
      <c r="N122" s="200" t="s">
        <v>82</v>
      </c>
      <c r="O122" s="200"/>
      <c r="P122" s="200"/>
      <c r="Q122" s="200"/>
      <c r="R122" s="200"/>
      <c r="S122" s="200"/>
      <c r="T122" s="496"/>
      <c r="U122" s="204"/>
    </row>
    <row r="123" spans="1:21" s="198" customFormat="1" ht="21" customHeight="1" x14ac:dyDescent="0.25">
      <c r="A123" s="175"/>
      <c r="B123" s="201" t="s">
        <v>80</v>
      </c>
      <c r="C123" s="332"/>
      <c r="D123" s="200"/>
      <c r="E123" s="200" t="s">
        <v>474</v>
      </c>
      <c r="F123" s="200"/>
      <c r="G123" s="200"/>
      <c r="H123" s="200"/>
      <c r="I123" s="200"/>
      <c r="J123" s="200"/>
      <c r="K123" s="200"/>
      <c r="M123" s="208"/>
      <c r="N123" s="200" t="s">
        <v>82</v>
      </c>
      <c r="O123" s="200"/>
      <c r="P123" s="200"/>
      <c r="Q123" s="200"/>
      <c r="R123" s="200"/>
      <c r="S123" s="200"/>
      <c r="T123" s="176"/>
      <c r="U123" s="245"/>
    </row>
    <row r="124" spans="1:21" s="198" customFormat="1" ht="21" customHeight="1" x14ac:dyDescent="0.25">
      <c r="A124" s="175"/>
      <c r="B124" s="201" t="s">
        <v>297</v>
      </c>
      <c r="C124" s="332"/>
      <c r="D124" s="200"/>
      <c r="E124" s="200" t="s">
        <v>332</v>
      </c>
      <c r="F124" s="200"/>
      <c r="G124" s="200"/>
      <c r="H124" s="200"/>
      <c r="I124" s="200"/>
      <c r="J124" s="200"/>
      <c r="K124" s="200"/>
      <c r="M124" s="208"/>
      <c r="N124" s="200" t="s">
        <v>82</v>
      </c>
      <c r="O124" s="200"/>
      <c r="P124" s="200"/>
      <c r="Q124" s="200"/>
      <c r="R124" s="200"/>
      <c r="S124" s="200"/>
      <c r="T124" s="176"/>
      <c r="U124" s="245"/>
    </row>
    <row r="125" spans="1:21" s="198" customFormat="1" ht="18" customHeight="1" x14ac:dyDescent="0.25">
      <c r="A125" s="175"/>
      <c r="B125" s="233" t="s">
        <v>64</v>
      </c>
      <c r="C125" s="239"/>
      <c r="D125" s="200"/>
      <c r="E125" s="200"/>
      <c r="F125" s="200"/>
      <c r="G125" s="200"/>
      <c r="H125" s="200"/>
      <c r="I125" s="200"/>
      <c r="J125" s="200"/>
      <c r="K125" s="200"/>
      <c r="M125" s="200"/>
      <c r="N125" s="197"/>
      <c r="O125" s="200"/>
      <c r="P125" s="200"/>
      <c r="Q125" s="200"/>
      <c r="R125" s="200"/>
      <c r="S125" s="200"/>
      <c r="T125" s="176"/>
      <c r="U125" s="245"/>
    </row>
    <row r="126" spans="1:21" s="206" customFormat="1" ht="18" customHeight="1" x14ac:dyDescent="0.25">
      <c r="A126" s="175"/>
      <c r="B126" s="233"/>
      <c r="C126" s="332"/>
      <c r="D126" s="200"/>
      <c r="E126" s="200" t="s">
        <v>118</v>
      </c>
      <c r="F126" s="200"/>
      <c r="G126" s="200"/>
      <c r="H126" s="200"/>
      <c r="I126" s="200"/>
      <c r="J126" s="200"/>
      <c r="K126" s="200"/>
      <c r="M126" s="208"/>
      <c r="N126" s="200" t="s">
        <v>82</v>
      </c>
      <c r="O126" s="200"/>
      <c r="P126" s="200"/>
      <c r="Q126" s="200"/>
      <c r="R126" s="200"/>
      <c r="S126" s="200"/>
      <c r="T126" s="490"/>
      <c r="U126" s="228"/>
    </row>
    <row r="127" spans="1:21" s="206" customFormat="1" ht="18" customHeight="1" x14ac:dyDescent="0.25">
      <c r="A127" s="175"/>
      <c r="B127" s="233"/>
      <c r="C127" s="232"/>
      <c r="D127" s="200"/>
      <c r="E127" s="200"/>
      <c r="F127" s="200"/>
      <c r="G127" s="200"/>
      <c r="H127" s="200"/>
      <c r="I127" s="200"/>
      <c r="J127" s="200"/>
      <c r="K127" s="200"/>
      <c r="L127" s="242"/>
      <c r="M127" s="200"/>
      <c r="N127" s="228"/>
      <c r="O127" s="200"/>
      <c r="P127" s="200"/>
      <c r="Q127" s="200"/>
      <c r="R127" s="200"/>
      <c r="S127" s="200"/>
      <c r="T127" s="490"/>
      <c r="U127" s="228"/>
    </row>
    <row r="128" spans="1:21" s="206" customFormat="1" ht="18" customHeight="1" x14ac:dyDescent="0.25">
      <c r="A128" s="175"/>
      <c r="B128" s="233"/>
      <c r="C128" s="332" t="s">
        <v>11</v>
      </c>
      <c r="D128" s="200"/>
      <c r="E128" s="200" t="s">
        <v>436</v>
      </c>
      <c r="F128" s="200"/>
      <c r="G128" s="200"/>
      <c r="H128" s="200"/>
      <c r="I128" s="200"/>
      <c r="J128" s="200"/>
      <c r="K128" s="200"/>
      <c r="L128" s="242"/>
      <c r="M128" s="200"/>
      <c r="N128" s="228"/>
      <c r="O128" s="200"/>
      <c r="P128" s="200"/>
      <c r="Q128" s="200"/>
      <c r="R128" s="200"/>
      <c r="S128" s="200"/>
      <c r="T128" s="490"/>
      <c r="U128" s="228"/>
    </row>
    <row r="129" spans="1:21" s="206" customFormat="1" ht="18" customHeight="1" x14ac:dyDescent="0.25">
      <c r="A129" s="175"/>
      <c r="B129" s="233"/>
      <c r="C129" s="232"/>
      <c r="D129" s="200"/>
      <c r="E129" s="200" t="s">
        <v>333</v>
      </c>
      <c r="F129" s="200"/>
      <c r="G129" s="200"/>
      <c r="H129" s="200"/>
      <c r="I129" s="200"/>
      <c r="J129" s="200"/>
      <c r="K129" s="200"/>
      <c r="L129" s="242"/>
      <c r="M129" s="200"/>
      <c r="N129" s="228"/>
      <c r="O129" s="200"/>
      <c r="P129" s="200"/>
      <c r="Q129" s="200"/>
      <c r="R129" s="200"/>
      <c r="S129" s="200"/>
      <c r="T129" s="490"/>
      <c r="U129" s="228"/>
    </row>
    <row r="130" spans="1:21" s="206" customFormat="1" ht="18" customHeight="1" x14ac:dyDescent="0.25">
      <c r="A130" s="175"/>
      <c r="B130" s="421"/>
      <c r="C130" s="415"/>
      <c r="D130" s="200"/>
      <c r="E130" s="200"/>
      <c r="F130" s="200"/>
      <c r="G130" s="200"/>
      <c r="H130" s="200"/>
      <c r="I130" s="200"/>
      <c r="J130" s="200"/>
      <c r="K130" s="200"/>
      <c r="L130" s="416"/>
      <c r="M130" s="200"/>
      <c r="N130" s="419"/>
      <c r="O130" s="200"/>
      <c r="P130" s="200"/>
      <c r="Q130" s="200"/>
      <c r="R130" s="200"/>
      <c r="S130" s="200"/>
      <c r="T130" s="490"/>
      <c r="U130" s="419"/>
    </row>
    <row r="131" spans="1:21" s="206" customFormat="1" ht="18" customHeight="1" x14ac:dyDescent="0.25">
      <c r="A131" s="175"/>
      <c r="B131" s="421"/>
      <c r="C131" s="332" t="s">
        <v>11</v>
      </c>
      <c r="D131" s="200"/>
      <c r="E131" s="200" t="s">
        <v>503</v>
      </c>
      <c r="F131" s="200"/>
      <c r="G131" s="200"/>
      <c r="H131" s="200"/>
      <c r="I131" s="200"/>
      <c r="J131" s="200"/>
      <c r="K131" s="200"/>
      <c r="L131" s="416"/>
      <c r="M131" s="200"/>
      <c r="N131" s="419"/>
      <c r="O131" s="200"/>
      <c r="P131" s="200"/>
      <c r="Q131" s="200"/>
      <c r="R131" s="200"/>
      <c r="S131" s="200"/>
      <c r="T131" s="490"/>
      <c r="U131" s="419"/>
    </row>
    <row r="132" spans="1:21" s="206" customFormat="1" ht="18" customHeight="1" x14ac:dyDescent="0.25">
      <c r="A132" s="175"/>
      <c r="B132" s="421"/>
      <c r="C132" s="417"/>
      <c r="D132" s="200"/>
      <c r="E132" s="200"/>
      <c r="F132" s="200"/>
      <c r="G132" s="200"/>
      <c r="H132" s="200"/>
      <c r="I132" s="200"/>
      <c r="J132" s="200"/>
      <c r="K132" s="200"/>
      <c r="L132" s="416"/>
      <c r="M132" s="200"/>
      <c r="N132" s="419"/>
      <c r="O132" s="200"/>
      <c r="P132" s="200"/>
      <c r="Q132" s="200"/>
      <c r="R132" s="200"/>
      <c r="S132" s="200"/>
      <c r="T132" s="490"/>
      <c r="U132" s="419"/>
    </row>
    <row r="133" spans="1:21" s="198" customFormat="1" ht="15" customHeight="1" x14ac:dyDescent="0.25">
      <c r="A133" s="175" t="s">
        <v>70</v>
      </c>
      <c r="B133" s="239" t="s">
        <v>298</v>
      </c>
      <c r="C133" s="232"/>
      <c r="D133" s="232"/>
      <c r="E133" s="242"/>
      <c r="F133" s="242"/>
      <c r="G133" s="242"/>
      <c r="H133" s="242"/>
      <c r="I133" s="242"/>
      <c r="J133" s="242"/>
      <c r="K133" s="242"/>
      <c r="L133" s="242"/>
      <c r="M133" s="242"/>
      <c r="N133" s="242"/>
      <c r="O133" s="242"/>
      <c r="P133" s="242"/>
      <c r="Q133" s="242"/>
      <c r="R133" s="242"/>
      <c r="S133" s="242"/>
      <c r="T133" s="176"/>
      <c r="U133" s="245"/>
    </row>
    <row r="134" spans="1:21" ht="32.25" customHeight="1" x14ac:dyDescent="0.25">
      <c r="A134" s="177"/>
      <c r="B134" s="638" t="s">
        <v>475</v>
      </c>
      <c r="C134" s="638"/>
      <c r="D134" s="638"/>
      <c r="E134" s="638"/>
      <c r="F134" s="638"/>
      <c r="G134" s="638"/>
      <c r="H134" s="638"/>
      <c r="I134" s="638"/>
      <c r="J134" s="638"/>
      <c r="K134" s="638"/>
      <c r="L134" s="638"/>
      <c r="M134" s="638"/>
      <c r="N134" s="638"/>
      <c r="O134" s="638"/>
      <c r="P134" s="638"/>
      <c r="Q134" s="638"/>
      <c r="R134" s="638"/>
      <c r="S134" s="638"/>
    </row>
    <row r="135" spans="1:21" s="130" customFormat="1" ht="270.75" customHeight="1" x14ac:dyDescent="0.25">
      <c r="A135" s="175"/>
      <c r="B135" s="640"/>
      <c r="C135" s="641"/>
      <c r="D135" s="641"/>
      <c r="E135" s="641"/>
      <c r="F135" s="641"/>
      <c r="G135" s="641"/>
      <c r="H135" s="641"/>
      <c r="I135" s="641"/>
      <c r="J135" s="641"/>
      <c r="K135" s="641"/>
      <c r="L135" s="641"/>
      <c r="M135" s="641"/>
      <c r="N135" s="641"/>
      <c r="O135" s="641"/>
      <c r="P135" s="641"/>
      <c r="Q135" s="641"/>
      <c r="R135" s="641"/>
      <c r="S135" s="642"/>
      <c r="T135" s="492"/>
      <c r="U135" s="5"/>
    </row>
    <row r="136" spans="1:21" ht="15" customHeight="1" x14ac:dyDescent="0.25">
      <c r="A136" s="175"/>
      <c r="B136" s="17"/>
      <c r="C136" s="20"/>
      <c r="D136" s="20"/>
      <c r="E136" s="18"/>
      <c r="F136" s="18"/>
      <c r="G136" s="18"/>
      <c r="H136" s="18"/>
      <c r="I136" s="18"/>
      <c r="J136" s="18"/>
      <c r="K136" s="18"/>
      <c r="L136" s="18"/>
      <c r="M136" s="18"/>
      <c r="N136" s="18"/>
      <c r="O136" s="18"/>
      <c r="P136" s="18"/>
      <c r="Q136" s="18"/>
      <c r="R136" s="18"/>
      <c r="S136" s="18"/>
    </row>
    <row r="137" spans="1:21" s="134" customFormat="1" ht="18" customHeight="1" x14ac:dyDescent="0.25">
      <c r="A137" s="175" t="s">
        <v>71</v>
      </c>
      <c r="B137" s="35" t="s">
        <v>334</v>
      </c>
      <c r="C137" s="137"/>
      <c r="D137" s="137"/>
      <c r="E137" s="4"/>
      <c r="F137" s="4"/>
      <c r="G137" s="4"/>
      <c r="H137" s="4"/>
      <c r="I137" s="4"/>
      <c r="J137" s="4"/>
      <c r="K137" s="4"/>
      <c r="L137" s="239"/>
      <c r="M137" s="239"/>
      <c r="N137" s="239"/>
      <c r="O137" s="239"/>
      <c r="P137" s="239"/>
      <c r="Q137" s="239"/>
      <c r="R137" s="239"/>
      <c r="S137" s="239"/>
      <c r="T137" s="118"/>
      <c r="U137" s="6"/>
    </row>
    <row r="138" spans="1:21" ht="30.75" customHeight="1" x14ac:dyDescent="0.25">
      <c r="A138" s="177"/>
      <c r="B138" s="638" t="s">
        <v>476</v>
      </c>
      <c r="C138" s="638"/>
      <c r="D138" s="638"/>
      <c r="E138" s="638"/>
      <c r="F138" s="638"/>
      <c r="G138" s="638"/>
      <c r="H138" s="638"/>
      <c r="I138" s="638"/>
      <c r="J138" s="638"/>
      <c r="K138" s="638"/>
      <c r="L138" s="638"/>
      <c r="M138" s="638"/>
      <c r="N138" s="638"/>
      <c r="O138" s="638"/>
      <c r="P138" s="638"/>
      <c r="Q138" s="638"/>
      <c r="R138" s="638"/>
      <c r="S138" s="638"/>
    </row>
    <row r="139" spans="1:21" s="130" customFormat="1" ht="183" customHeight="1" x14ac:dyDescent="0.25">
      <c r="A139" s="175"/>
      <c r="B139" s="640"/>
      <c r="C139" s="641"/>
      <c r="D139" s="641"/>
      <c r="E139" s="641"/>
      <c r="F139" s="641"/>
      <c r="G139" s="641"/>
      <c r="H139" s="641"/>
      <c r="I139" s="641"/>
      <c r="J139" s="641"/>
      <c r="K139" s="641"/>
      <c r="L139" s="641"/>
      <c r="M139" s="641"/>
      <c r="N139" s="641"/>
      <c r="O139" s="641"/>
      <c r="P139" s="641"/>
      <c r="Q139" s="641"/>
      <c r="R139" s="641"/>
      <c r="S139" s="642"/>
      <c r="T139" s="492"/>
      <c r="U139" s="5"/>
    </row>
    <row r="140" spans="1:21" ht="15" customHeight="1" x14ac:dyDescent="0.25">
      <c r="A140" s="175"/>
      <c r="B140" s="17"/>
      <c r="C140" s="20"/>
      <c r="D140" s="20"/>
      <c r="E140" s="18"/>
      <c r="F140" s="18"/>
      <c r="G140" s="18"/>
      <c r="H140" s="18"/>
      <c r="I140" s="18"/>
      <c r="J140" s="18"/>
      <c r="K140" s="18"/>
      <c r="L140" s="18"/>
      <c r="M140" s="18"/>
      <c r="N140" s="18"/>
      <c r="O140" s="18"/>
      <c r="P140" s="18"/>
      <c r="Q140" s="18"/>
      <c r="R140" s="18"/>
      <c r="S140" s="18"/>
    </row>
    <row r="141" spans="1:21" ht="15" customHeight="1" x14ac:dyDescent="0.25">
      <c r="A141" s="175"/>
      <c r="B141" s="421"/>
      <c r="C141" s="332" t="s">
        <v>11</v>
      </c>
      <c r="D141" s="200"/>
      <c r="E141" s="200" t="s">
        <v>437</v>
      </c>
      <c r="F141" s="200"/>
      <c r="G141" s="200"/>
      <c r="H141" s="200"/>
      <c r="I141" s="200"/>
      <c r="J141" s="200"/>
      <c r="K141" s="200"/>
      <c r="L141" s="416"/>
      <c r="M141" s="200"/>
      <c r="N141" s="419"/>
      <c r="O141" s="18"/>
      <c r="P141" s="18"/>
      <c r="Q141" s="18"/>
      <c r="R141" s="18"/>
      <c r="S141" s="18"/>
    </row>
    <row r="142" spans="1:21" ht="15" customHeight="1" x14ac:dyDescent="0.25">
      <c r="A142" s="175"/>
      <c r="B142" s="424"/>
      <c r="C142" s="426"/>
      <c r="D142" s="200"/>
      <c r="E142" s="200"/>
      <c r="F142" s="200"/>
      <c r="G142" s="200"/>
      <c r="H142" s="200"/>
      <c r="I142" s="200"/>
      <c r="J142" s="200"/>
      <c r="K142" s="200"/>
      <c r="L142" s="427"/>
      <c r="M142" s="200"/>
      <c r="N142" s="423"/>
      <c r="O142" s="18"/>
      <c r="P142" s="18"/>
      <c r="Q142" s="18"/>
      <c r="R142" s="18"/>
      <c r="S142" s="18"/>
    </row>
    <row r="143" spans="1:21" ht="15" customHeight="1" x14ac:dyDescent="0.25">
      <c r="A143" s="175"/>
      <c r="B143" s="447"/>
      <c r="C143" s="446"/>
      <c r="D143" s="200"/>
      <c r="E143" s="200"/>
      <c r="F143" s="200"/>
      <c r="G143" s="200"/>
      <c r="H143" s="200"/>
      <c r="I143" s="200"/>
      <c r="J143" s="200"/>
      <c r="K143" s="200"/>
      <c r="L143" s="445"/>
      <c r="M143" s="200"/>
      <c r="N143" s="442"/>
      <c r="O143" s="18"/>
      <c r="P143" s="18"/>
      <c r="Q143" s="18"/>
      <c r="R143" s="18"/>
      <c r="S143" s="18"/>
    </row>
    <row r="144" spans="1:21" ht="15" customHeight="1" x14ac:dyDescent="0.25">
      <c r="A144" s="175"/>
      <c r="B144" s="447"/>
      <c r="C144" s="446"/>
      <c r="D144" s="200"/>
      <c r="E144" s="200"/>
      <c r="F144" s="200"/>
      <c r="G144" s="200"/>
      <c r="H144" s="200"/>
      <c r="I144" s="200"/>
      <c r="J144" s="200"/>
      <c r="K144" s="200"/>
      <c r="L144" s="445"/>
      <c r="M144" s="200"/>
      <c r="N144" s="442"/>
      <c r="O144" s="18"/>
      <c r="P144" s="18"/>
      <c r="Q144" s="18"/>
      <c r="R144" s="18"/>
      <c r="S144" s="18"/>
    </row>
    <row r="145" spans="1:21" ht="15" customHeight="1" x14ac:dyDescent="0.25">
      <c r="A145" s="175"/>
      <c r="B145" s="424"/>
      <c r="C145" s="426"/>
      <c r="D145" s="200"/>
      <c r="E145" s="200"/>
      <c r="F145" s="200"/>
      <c r="G145" s="200"/>
      <c r="H145" s="200"/>
      <c r="I145" s="200"/>
      <c r="J145" s="200"/>
      <c r="K145" s="200"/>
      <c r="L145" s="427"/>
      <c r="M145" s="200"/>
      <c r="N145" s="423"/>
      <c r="O145" s="18"/>
      <c r="P145" s="18"/>
      <c r="Q145" s="18"/>
      <c r="R145" s="18"/>
      <c r="S145" s="18"/>
    </row>
    <row r="146" spans="1:21" s="133" customFormat="1" ht="18" customHeight="1" x14ac:dyDescent="0.25">
      <c r="A146" s="175" t="s">
        <v>72</v>
      </c>
      <c r="B146" s="17" t="s">
        <v>391</v>
      </c>
      <c r="C146" s="20"/>
      <c r="D146" s="20"/>
      <c r="E146" s="18"/>
      <c r="F146" s="18"/>
      <c r="G146" s="18"/>
      <c r="H146" s="18"/>
      <c r="I146" s="18"/>
      <c r="J146" s="18"/>
      <c r="K146" s="18"/>
      <c r="L146" s="18"/>
      <c r="M146" s="18"/>
      <c r="N146" s="18"/>
      <c r="O146" s="18"/>
      <c r="P146" s="18"/>
      <c r="Q146" s="18"/>
      <c r="R146" s="18"/>
      <c r="S146" s="18"/>
      <c r="T146" s="297"/>
      <c r="U146" s="319"/>
    </row>
    <row r="147" spans="1:21" ht="42.75" customHeight="1" x14ac:dyDescent="0.25">
      <c r="A147" s="175"/>
      <c r="B147" s="646" t="s">
        <v>477</v>
      </c>
      <c r="C147" s="646"/>
      <c r="D147" s="646"/>
      <c r="E147" s="646"/>
      <c r="F147" s="646"/>
      <c r="G147" s="646"/>
      <c r="H147" s="646"/>
      <c r="I147" s="646"/>
      <c r="J147" s="646"/>
      <c r="K147" s="646"/>
      <c r="L147" s="646"/>
      <c r="M147" s="646"/>
      <c r="N147" s="646"/>
      <c r="O147" s="646"/>
      <c r="P147" s="646"/>
      <c r="Q147" s="646"/>
      <c r="R147" s="646"/>
      <c r="S147" s="646"/>
    </row>
    <row r="148" spans="1:21" s="130" customFormat="1" ht="270.75" customHeight="1" x14ac:dyDescent="0.25">
      <c r="A148" s="175"/>
      <c r="B148" s="640"/>
      <c r="C148" s="641"/>
      <c r="D148" s="641"/>
      <c r="E148" s="641"/>
      <c r="F148" s="641"/>
      <c r="G148" s="641"/>
      <c r="H148" s="641"/>
      <c r="I148" s="641"/>
      <c r="J148" s="641"/>
      <c r="K148" s="641"/>
      <c r="L148" s="641"/>
      <c r="M148" s="641"/>
      <c r="N148" s="641"/>
      <c r="O148" s="641"/>
      <c r="P148" s="641"/>
      <c r="Q148" s="641"/>
      <c r="R148" s="641"/>
      <c r="S148" s="642"/>
      <c r="T148" s="492"/>
      <c r="U148" s="5"/>
    </row>
    <row r="149" spans="1:21" s="134" customFormat="1" ht="18" customHeight="1" x14ac:dyDescent="0.25">
      <c r="A149" s="193"/>
      <c r="B149" s="24"/>
      <c r="C149" s="24"/>
      <c r="D149" s="24"/>
      <c r="E149" s="24"/>
      <c r="F149" s="24"/>
      <c r="G149" s="24"/>
      <c r="H149" s="24"/>
      <c r="I149" s="24"/>
      <c r="J149" s="24"/>
      <c r="K149" s="24"/>
      <c r="L149" s="24"/>
      <c r="M149" s="24"/>
      <c r="N149" s="24"/>
      <c r="O149" s="24"/>
      <c r="P149" s="24"/>
      <c r="Q149" s="24"/>
      <c r="R149" s="24"/>
      <c r="S149" s="24"/>
      <c r="T149" s="118"/>
      <c r="U149" s="6"/>
    </row>
    <row r="150" spans="1:21" ht="18" customHeight="1" x14ac:dyDescent="0.25">
      <c r="A150" s="175" t="s">
        <v>73</v>
      </c>
      <c r="B150" s="139" t="s">
        <v>394</v>
      </c>
      <c r="C150" s="16"/>
      <c r="D150" s="16"/>
      <c r="E150" s="16"/>
      <c r="F150" s="16"/>
      <c r="G150" s="16"/>
      <c r="H150" s="16"/>
      <c r="I150" s="16"/>
      <c r="J150" s="16"/>
      <c r="K150" s="16"/>
      <c r="L150" s="16"/>
      <c r="M150" s="16"/>
      <c r="N150" s="16"/>
      <c r="O150" s="16"/>
      <c r="P150" s="16"/>
      <c r="Q150" s="16"/>
      <c r="R150" s="16"/>
      <c r="S150" s="16"/>
    </row>
    <row r="151" spans="1:21" ht="31.5" customHeight="1" x14ac:dyDescent="0.25">
      <c r="A151" s="177"/>
      <c r="B151" s="638" t="s">
        <v>478</v>
      </c>
      <c r="C151" s="638"/>
      <c r="D151" s="638"/>
      <c r="E151" s="638"/>
      <c r="F151" s="638"/>
      <c r="G151" s="638"/>
      <c r="H151" s="638"/>
      <c r="I151" s="638"/>
      <c r="J151" s="638"/>
      <c r="K151" s="638"/>
      <c r="L151" s="638"/>
      <c r="M151" s="638"/>
      <c r="N151" s="638"/>
      <c r="O151" s="638"/>
      <c r="P151" s="638"/>
      <c r="Q151" s="638"/>
      <c r="R151" s="638"/>
      <c r="S151" s="638"/>
    </row>
    <row r="152" spans="1:21" s="130" customFormat="1" ht="240" customHeight="1" x14ac:dyDescent="0.25">
      <c r="A152" s="175"/>
      <c r="B152" s="640"/>
      <c r="C152" s="641"/>
      <c r="D152" s="641"/>
      <c r="E152" s="641"/>
      <c r="F152" s="641"/>
      <c r="G152" s="641"/>
      <c r="H152" s="641"/>
      <c r="I152" s="641"/>
      <c r="J152" s="641"/>
      <c r="K152" s="641"/>
      <c r="L152" s="641"/>
      <c r="M152" s="641"/>
      <c r="N152" s="641"/>
      <c r="O152" s="641"/>
      <c r="P152" s="641"/>
      <c r="Q152" s="641"/>
      <c r="R152" s="641"/>
      <c r="S152" s="642"/>
      <c r="T152" s="492"/>
      <c r="U152" s="5"/>
    </row>
    <row r="153" spans="1:21" s="134" customFormat="1" ht="18" customHeight="1" x14ac:dyDescent="0.25">
      <c r="A153" s="193"/>
      <c r="B153" s="24"/>
      <c r="C153" s="24"/>
      <c r="D153" s="24"/>
      <c r="E153" s="24"/>
      <c r="F153" s="24"/>
      <c r="G153" s="24"/>
      <c r="H153" s="24"/>
      <c r="I153" s="24"/>
      <c r="J153" s="24"/>
      <c r="K153" s="24"/>
      <c r="L153" s="24"/>
      <c r="M153" s="24"/>
      <c r="N153" s="24"/>
      <c r="O153" s="24"/>
      <c r="P153" s="24"/>
      <c r="Q153" s="24"/>
      <c r="R153" s="24"/>
      <c r="S153" s="24"/>
      <c r="T153" s="118"/>
      <c r="U153" s="6"/>
    </row>
    <row r="154" spans="1:21" s="130" customFormat="1" ht="21" customHeight="1" x14ac:dyDescent="0.25">
      <c r="A154" s="175" t="s">
        <v>74</v>
      </c>
      <c r="B154" s="139" t="s">
        <v>393</v>
      </c>
      <c r="C154" s="141"/>
      <c r="D154" s="141"/>
      <c r="E154" s="141"/>
      <c r="F154" s="141"/>
      <c r="G154" s="141"/>
      <c r="H154" s="141"/>
      <c r="I154" s="141"/>
      <c r="J154" s="141"/>
      <c r="K154" s="141"/>
      <c r="L154" s="141"/>
      <c r="M154" s="141"/>
      <c r="N154" s="141"/>
      <c r="O154" s="141"/>
      <c r="P154" s="141"/>
      <c r="Q154" s="141"/>
      <c r="R154" s="141"/>
      <c r="S154" s="141"/>
      <c r="T154" s="492"/>
      <c r="U154" s="5"/>
    </row>
    <row r="155" spans="1:21" s="130" customFormat="1" ht="15.9" customHeight="1" x14ac:dyDescent="0.25">
      <c r="A155" s="193"/>
      <c r="B155" s="638" t="s">
        <v>363</v>
      </c>
      <c r="C155" s="638"/>
      <c r="D155" s="638"/>
      <c r="E155" s="638"/>
      <c r="F155" s="638"/>
      <c r="G155" s="638"/>
      <c r="H155" s="638"/>
      <c r="I155" s="638"/>
      <c r="J155" s="638"/>
      <c r="K155" s="638"/>
      <c r="L155" s="638"/>
      <c r="M155" s="638"/>
      <c r="N155" s="638"/>
      <c r="O155" s="638"/>
      <c r="P155" s="638"/>
      <c r="Q155" s="638"/>
      <c r="R155" s="638"/>
      <c r="S155" s="638"/>
      <c r="T155" s="492"/>
      <c r="U155" s="5"/>
    </row>
    <row r="156" spans="1:21" s="130" customFormat="1" ht="240" customHeight="1" x14ac:dyDescent="0.25">
      <c r="A156" s="175"/>
      <c r="B156" s="640"/>
      <c r="C156" s="641"/>
      <c r="D156" s="641"/>
      <c r="E156" s="641"/>
      <c r="F156" s="641"/>
      <c r="G156" s="641"/>
      <c r="H156" s="641"/>
      <c r="I156" s="641"/>
      <c r="J156" s="641"/>
      <c r="K156" s="641"/>
      <c r="L156" s="641"/>
      <c r="M156" s="641"/>
      <c r="N156" s="641"/>
      <c r="O156" s="641"/>
      <c r="P156" s="641"/>
      <c r="Q156" s="641"/>
      <c r="R156" s="641"/>
      <c r="S156" s="642"/>
      <c r="T156" s="492"/>
      <c r="U156" s="5"/>
    </row>
    <row r="157" spans="1:21" s="130" customFormat="1" ht="18" customHeight="1" x14ac:dyDescent="0.25">
      <c r="A157" s="193"/>
      <c r="B157" s="24"/>
      <c r="C157" s="24"/>
      <c r="D157" s="24"/>
      <c r="E157" s="24"/>
      <c r="F157" s="24"/>
      <c r="G157" s="24"/>
      <c r="H157" s="24"/>
      <c r="I157" s="24"/>
      <c r="J157" s="24"/>
      <c r="K157" s="24"/>
      <c r="L157" s="24"/>
      <c r="M157" s="24"/>
      <c r="N157" s="24"/>
      <c r="O157" s="24"/>
      <c r="P157" s="24"/>
      <c r="Q157" s="24"/>
      <c r="R157" s="24"/>
      <c r="S157" s="24"/>
      <c r="T157" s="492"/>
      <c r="U157" s="5"/>
    </row>
    <row r="158" spans="1:21" s="130" customFormat="1" ht="18" customHeight="1" x14ac:dyDescent="0.25">
      <c r="A158" s="175" t="s">
        <v>75</v>
      </c>
      <c r="B158" s="139" t="s">
        <v>392</v>
      </c>
      <c r="C158" s="16"/>
      <c r="D158" s="16"/>
      <c r="E158" s="16"/>
      <c r="F158" s="16"/>
      <c r="G158" s="16"/>
      <c r="H158" s="16"/>
      <c r="I158" s="16"/>
      <c r="J158" s="16"/>
      <c r="K158" s="16"/>
      <c r="L158" s="16"/>
      <c r="M158" s="16"/>
      <c r="N158" s="16"/>
      <c r="O158" s="16"/>
      <c r="P158" s="16"/>
      <c r="Q158" s="16"/>
      <c r="R158" s="16"/>
      <c r="S158" s="16"/>
      <c r="T158" s="492"/>
      <c r="U158" s="5"/>
    </row>
    <row r="159" spans="1:21" s="130" customFormat="1" ht="30.75" customHeight="1" x14ac:dyDescent="0.25">
      <c r="A159" s="175"/>
      <c r="B159" s="646" t="s">
        <v>479</v>
      </c>
      <c r="C159" s="646"/>
      <c r="D159" s="646"/>
      <c r="E159" s="646"/>
      <c r="F159" s="646"/>
      <c r="G159" s="646"/>
      <c r="H159" s="646"/>
      <c r="I159" s="646"/>
      <c r="J159" s="646"/>
      <c r="K159" s="646"/>
      <c r="L159" s="646"/>
      <c r="M159" s="646"/>
      <c r="N159" s="646"/>
      <c r="O159" s="646"/>
      <c r="P159" s="646"/>
      <c r="Q159" s="646"/>
      <c r="R159" s="646"/>
      <c r="S159" s="646"/>
      <c r="T159" s="492"/>
      <c r="U159" s="5"/>
    </row>
    <row r="160" spans="1:21" s="130" customFormat="1" ht="240" customHeight="1" x14ac:dyDescent="0.25">
      <c r="A160" s="175"/>
      <c r="B160" s="640"/>
      <c r="C160" s="641"/>
      <c r="D160" s="641"/>
      <c r="E160" s="641"/>
      <c r="F160" s="641"/>
      <c r="G160" s="641"/>
      <c r="H160" s="641"/>
      <c r="I160" s="641"/>
      <c r="J160" s="641"/>
      <c r="K160" s="641"/>
      <c r="L160" s="641"/>
      <c r="M160" s="641"/>
      <c r="N160" s="641"/>
      <c r="O160" s="641"/>
      <c r="P160" s="641"/>
      <c r="Q160" s="641"/>
      <c r="R160" s="641"/>
      <c r="S160" s="642"/>
      <c r="T160" s="492"/>
      <c r="U160" s="5"/>
    </row>
    <row r="161" spans="1:21" s="130" customFormat="1" ht="18" customHeight="1" x14ac:dyDescent="0.25">
      <c r="A161" s="193"/>
      <c r="B161" s="24"/>
      <c r="C161" s="24"/>
      <c r="D161" s="24"/>
      <c r="E161" s="24"/>
      <c r="F161" s="24"/>
      <c r="G161" s="24"/>
      <c r="H161" s="24"/>
      <c r="I161" s="24"/>
      <c r="J161" s="24"/>
      <c r="K161" s="24"/>
      <c r="L161" s="24"/>
      <c r="M161" s="24"/>
      <c r="N161" s="24"/>
      <c r="O161" s="24"/>
      <c r="P161" s="24"/>
      <c r="Q161" s="24"/>
      <c r="R161" s="24"/>
      <c r="S161" s="24"/>
      <c r="T161" s="492"/>
      <c r="U161" s="5"/>
    </row>
    <row r="162" spans="1:21" s="130" customFormat="1" ht="18" customHeight="1" x14ac:dyDescent="0.25">
      <c r="A162" s="175" t="s">
        <v>76</v>
      </c>
      <c r="B162" s="17" t="s">
        <v>504</v>
      </c>
      <c r="C162" s="20"/>
      <c r="D162" s="20"/>
      <c r="E162" s="20"/>
      <c r="F162" s="20"/>
      <c r="G162" s="20"/>
      <c r="H162" s="20"/>
      <c r="I162" s="20"/>
      <c r="J162" s="20"/>
      <c r="K162" s="20"/>
      <c r="L162" s="20"/>
      <c r="M162" s="20"/>
      <c r="N162" s="20"/>
      <c r="O162" s="20"/>
      <c r="P162" s="20"/>
      <c r="Q162" s="20"/>
      <c r="R162" s="20"/>
      <c r="S162" s="20"/>
      <c r="T162" s="492"/>
      <c r="U162" s="5"/>
    </row>
    <row r="163" spans="1:21" s="130" customFormat="1" ht="15.9" customHeight="1" x14ac:dyDescent="0.25">
      <c r="A163" s="175"/>
      <c r="B163" s="138" t="s">
        <v>505</v>
      </c>
      <c r="C163" s="13"/>
      <c r="D163" s="13"/>
      <c r="E163" s="13"/>
      <c r="F163" s="13"/>
      <c r="G163" s="13"/>
      <c r="H163" s="13"/>
      <c r="I163" s="13"/>
      <c r="J163" s="13"/>
      <c r="K163" s="13"/>
      <c r="L163" s="13"/>
      <c r="M163" s="13"/>
      <c r="N163" s="13"/>
      <c r="O163" s="13"/>
      <c r="P163" s="13"/>
      <c r="Q163" s="13"/>
      <c r="R163" s="13"/>
      <c r="S163" s="13"/>
      <c r="T163" s="492"/>
      <c r="U163" s="5"/>
    </row>
    <row r="164" spans="1:21" s="130" customFormat="1" ht="240" customHeight="1" x14ac:dyDescent="0.25">
      <c r="A164" s="175"/>
      <c r="B164" s="640"/>
      <c r="C164" s="641"/>
      <c r="D164" s="641"/>
      <c r="E164" s="641"/>
      <c r="F164" s="641"/>
      <c r="G164" s="641"/>
      <c r="H164" s="641"/>
      <c r="I164" s="641"/>
      <c r="J164" s="641"/>
      <c r="K164" s="641"/>
      <c r="L164" s="641"/>
      <c r="M164" s="641"/>
      <c r="N164" s="641"/>
      <c r="O164" s="641"/>
      <c r="P164" s="641"/>
      <c r="Q164" s="641"/>
      <c r="R164" s="641"/>
      <c r="S164" s="642"/>
      <c r="T164" s="492"/>
      <c r="U164" s="5"/>
    </row>
    <row r="165" spans="1:21" s="130" customFormat="1" ht="18" customHeight="1" x14ac:dyDescent="0.25">
      <c r="A165" s="193"/>
      <c r="B165" s="24"/>
      <c r="C165" s="24"/>
      <c r="D165" s="24"/>
      <c r="E165" s="24"/>
      <c r="F165" s="24"/>
      <c r="G165" s="24"/>
      <c r="H165" s="24"/>
      <c r="I165" s="24"/>
      <c r="J165" s="24"/>
      <c r="K165" s="24"/>
      <c r="L165" s="24"/>
      <c r="M165" s="24"/>
      <c r="N165" s="24"/>
      <c r="O165" s="24"/>
      <c r="P165" s="24"/>
      <c r="Q165" s="24"/>
      <c r="R165" s="24"/>
      <c r="S165" s="24"/>
      <c r="T165" s="492"/>
      <c r="U165" s="5"/>
    </row>
    <row r="166" spans="1:21" s="130" customFormat="1" ht="18" customHeight="1" x14ac:dyDescent="0.25">
      <c r="A166" s="193"/>
      <c r="B166" s="24"/>
      <c r="C166" s="24"/>
      <c r="D166" s="24"/>
      <c r="E166" s="24"/>
      <c r="F166" s="24"/>
      <c r="G166" s="24"/>
      <c r="H166" s="24"/>
      <c r="I166" s="24"/>
      <c r="J166" s="24"/>
      <c r="K166" s="24"/>
      <c r="L166" s="24"/>
      <c r="M166" s="24"/>
      <c r="N166" s="24"/>
      <c r="O166" s="24"/>
      <c r="P166" s="24"/>
      <c r="Q166" s="24"/>
      <c r="R166" s="24"/>
      <c r="S166" s="24"/>
      <c r="T166" s="492"/>
      <c r="U166" s="5"/>
    </row>
    <row r="167" spans="1:21" s="130" customFormat="1" ht="18" customHeight="1" x14ac:dyDescent="0.25">
      <c r="A167" s="175" t="s">
        <v>77</v>
      </c>
      <c r="B167" s="4" t="s">
        <v>480</v>
      </c>
      <c r="C167" s="8"/>
      <c r="D167" s="8"/>
      <c r="E167" s="8"/>
      <c r="F167" s="8"/>
      <c r="G167" s="8"/>
      <c r="H167" s="8"/>
      <c r="I167" s="8"/>
      <c r="J167" s="8"/>
      <c r="K167" s="8"/>
      <c r="L167" s="20"/>
      <c r="M167" s="20"/>
      <c r="N167" s="20"/>
      <c r="O167" s="20"/>
      <c r="P167" s="20"/>
      <c r="Q167" s="20"/>
      <c r="R167" s="20"/>
      <c r="S167" s="20"/>
      <c r="T167" s="492"/>
      <c r="U167" s="5"/>
    </row>
    <row r="168" spans="1:21" s="130" customFormat="1" ht="36" customHeight="1" x14ac:dyDescent="0.25">
      <c r="A168" s="175"/>
      <c r="B168" s="646" t="s">
        <v>481</v>
      </c>
      <c r="C168" s="646"/>
      <c r="D168" s="646"/>
      <c r="E168" s="646"/>
      <c r="F168" s="646"/>
      <c r="G168" s="646"/>
      <c r="H168" s="646"/>
      <c r="I168" s="646"/>
      <c r="J168" s="646"/>
      <c r="K168" s="646"/>
      <c r="L168" s="646"/>
      <c r="M168" s="646"/>
      <c r="N168" s="646"/>
      <c r="O168" s="646"/>
      <c r="P168" s="646"/>
      <c r="Q168" s="646"/>
      <c r="R168" s="646"/>
      <c r="S168" s="646"/>
      <c r="T168" s="492"/>
      <c r="U168" s="5"/>
    </row>
    <row r="169" spans="1:21" s="130" customFormat="1" ht="240" customHeight="1" x14ac:dyDescent="0.25">
      <c r="A169" s="175"/>
      <c r="B169" s="640"/>
      <c r="C169" s="641"/>
      <c r="D169" s="641"/>
      <c r="E169" s="641"/>
      <c r="F169" s="641"/>
      <c r="G169" s="641"/>
      <c r="H169" s="641"/>
      <c r="I169" s="641"/>
      <c r="J169" s="641"/>
      <c r="K169" s="641"/>
      <c r="L169" s="641"/>
      <c r="M169" s="641"/>
      <c r="N169" s="641"/>
      <c r="O169" s="641"/>
      <c r="P169" s="641"/>
      <c r="Q169" s="641"/>
      <c r="R169" s="641"/>
      <c r="S169" s="642"/>
      <c r="T169" s="492"/>
      <c r="U169" s="5"/>
    </row>
    <row r="170" spans="1:21" s="130" customFormat="1" ht="18" customHeight="1" x14ac:dyDescent="0.25">
      <c r="A170" s="175"/>
      <c r="B170" s="17"/>
      <c r="C170" s="20"/>
      <c r="D170" s="20"/>
      <c r="E170" s="20"/>
      <c r="F170" s="20"/>
      <c r="G170" s="20"/>
      <c r="H170" s="20"/>
      <c r="I170" s="20"/>
      <c r="J170" s="20"/>
      <c r="K170" s="20"/>
      <c r="L170" s="20"/>
      <c r="M170" s="20"/>
      <c r="N170" s="20"/>
      <c r="O170" s="20"/>
      <c r="P170" s="20"/>
      <c r="Q170" s="20"/>
      <c r="R170" s="20"/>
      <c r="S170" s="20"/>
      <c r="T170" s="492"/>
      <c r="U170" s="5"/>
    </row>
    <row r="171" spans="1:21" s="130" customFormat="1" ht="18" customHeight="1" x14ac:dyDescent="0.25">
      <c r="A171" s="175" t="s">
        <v>294</v>
      </c>
      <c r="B171" s="17" t="s">
        <v>482</v>
      </c>
      <c r="C171" s="20"/>
      <c r="D171" s="20"/>
      <c r="E171" s="20"/>
      <c r="F171" s="20"/>
      <c r="G171" s="20"/>
      <c r="H171" s="20"/>
      <c r="I171" s="20"/>
      <c r="J171" s="20"/>
      <c r="K171" s="20"/>
      <c r="L171" s="20"/>
      <c r="M171" s="20"/>
      <c r="N171" s="20"/>
      <c r="O171" s="20"/>
      <c r="P171" s="20"/>
      <c r="Q171" s="20"/>
      <c r="R171" s="20"/>
      <c r="S171" s="20"/>
      <c r="T171" s="492"/>
      <c r="U171" s="5"/>
    </row>
    <row r="172" spans="1:21" s="130" customFormat="1" ht="12" customHeight="1" x14ac:dyDescent="0.25">
      <c r="A172" s="175"/>
      <c r="B172" s="17"/>
      <c r="C172" s="20"/>
      <c r="D172" s="20"/>
      <c r="E172" s="20"/>
      <c r="F172" s="20"/>
      <c r="G172" s="20"/>
      <c r="H172" s="20"/>
      <c r="I172" s="20"/>
      <c r="J172" s="20"/>
      <c r="K172" s="20"/>
      <c r="L172" s="20"/>
      <c r="M172" s="20"/>
      <c r="N172" s="20"/>
      <c r="O172" s="20"/>
      <c r="P172" s="20"/>
      <c r="Q172" s="20"/>
      <c r="R172" s="20"/>
      <c r="S172" s="20"/>
      <c r="T172" s="492"/>
      <c r="U172" s="5"/>
    </row>
    <row r="173" spans="1:21" s="130" customFormat="1" ht="18" customHeight="1" x14ac:dyDescent="0.25">
      <c r="A173" s="175" t="s">
        <v>317</v>
      </c>
      <c r="B173" s="17" t="s">
        <v>336</v>
      </c>
      <c r="C173" s="20"/>
      <c r="D173" s="20"/>
      <c r="E173" s="20"/>
      <c r="F173" s="20"/>
      <c r="G173" s="20"/>
      <c r="H173" s="20"/>
      <c r="I173" s="20"/>
      <c r="J173" s="20"/>
      <c r="K173" s="20"/>
      <c r="L173" s="20"/>
      <c r="M173" s="20"/>
      <c r="N173" s="20"/>
      <c r="O173" s="20"/>
      <c r="P173" s="20"/>
      <c r="Q173" s="20"/>
      <c r="R173" s="20"/>
      <c r="S173" s="20"/>
      <c r="T173" s="492"/>
      <c r="U173" s="5"/>
    </row>
    <row r="174" spans="1:21" s="130" customFormat="1" ht="15.9" customHeight="1" x14ac:dyDescent="0.25">
      <c r="A174" s="175"/>
      <c r="B174" s="138" t="s">
        <v>400</v>
      </c>
      <c r="C174" s="13"/>
      <c r="D174" s="13"/>
      <c r="E174" s="13"/>
      <c r="F174" s="13"/>
      <c r="G174" s="13"/>
      <c r="H174" s="13"/>
      <c r="I174" s="13"/>
      <c r="J174" s="13"/>
      <c r="K174" s="13"/>
      <c r="L174" s="13"/>
      <c r="M174" s="13"/>
      <c r="N174" s="13"/>
      <c r="O174" s="13"/>
      <c r="P174" s="13"/>
      <c r="Q174" s="13"/>
      <c r="R174" s="13"/>
      <c r="S174" s="13"/>
      <c r="T174" s="492"/>
      <c r="U174" s="5"/>
    </row>
    <row r="175" spans="1:21" s="130" customFormat="1" ht="200" customHeight="1" x14ac:dyDescent="0.25">
      <c r="A175" s="175"/>
      <c r="B175" s="640"/>
      <c r="C175" s="641"/>
      <c r="D175" s="641"/>
      <c r="E175" s="641"/>
      <c r="F175" s="641"/>
      <c r="G175" s="641"/>
      <c r="H175" s="641"/>
      <c r="I175" s="641"/>
      <c r="J175" s="641"/>
      <c r="K175" s="641"/>
      <c r="L175" s="641"/>
      <c r="M175" s="641"/>
      <c r="N175" s="641"/>
      <c r="O175" s="641"/>
      <c r="P175" s="641"/>
      <c r="Q175" s="641"/>
      <c r="R175" s="641"/>
      <c r="S175" s="642"/>
      <c r="T175" s="492"/>
      <c r="U175" s="5"/>
    </row>
    <row r="176" spans="1:21" s="135" customFormat="1" ht="16.5" x14ac:dyDescent="0.35">
      <c r="A176" s="175"/>
      <c r="B176" s="214"/>
      <c r="C176" s="320"/>
      <c r="D176" s="320"/>
      <c r="E176" s="213" t="s">
        <v>321</v>
      </c>
      <c r="F176" s="320"/>
      <c r="G176" s="320"/>
      <c r="H176" s="735" t="s">
        <v>322</v>
      </c>
      <c r="I176" s="736"/>
      <c r="J176" s="736"/>
      <c r="K176" s="736"/>
      <c r="L176" s="736"/>
      <c r="M176" s="737"/>
      <c r="N176" s="332" t="s">
        <v>11</v>
      </c>
      <c r="O176" s="245"/>
      <c r="P176" s="245"/>
      <c r="Q176" s="245"/>
      <c r="R176" s="144"/>
      <c r="S176" s="144"/>
      <c r="T176" s="37"/>
      <c r="U176" s="12"/>
    </row>
    <row r="177" spans="1:21" s="130" customFormat="1" ht="18" customHeight="1" x14ac:dyDescent="0.25">
      <c r="A177" s="175"/>
      <c r="B177" s="17"/>
      <c r="C177" s="20"/>
      <c r="D177" s="20"/>
      <c r="E177" s="20"/>
      <c r="F177" s="20"/>
      <c r="G177" s="20"/>
      <c r="H177" s="20"/>
      <c r="I177" s="20"/>
      <c r="J177" s="20"/>
      <c r="K177" s="20"/>
      <c r="L177" s="20"/>
      <c r="M177" s="20"/>
      <c r="N177" s="20"/>
      <c r="O177" s="20"/>
      <c r="P177" s="20"/>
      <c r="Q177" s="20"/>
      <c r="R177" s="20"/>
      <c r="S177" s="20"/>
      <c r="T177" s="492"/>
      <c r="U177" s="5"/>
    </row>
    <row r="178" spans="1:21" s="130" customFormat="1" ht="18" customHeight="1" x14ac:dyDescent="0.25">
      <c r="A178" s="175" t="s">
        <v>318</v>
      </c>
      <c r="B178" s="17" t="s">
        <v>339</v>
      </c>
      <c r="C178" s="20"/>
      <c r="D178" s="20"/>
      <c r="E178" s="20"/>
      <c r="F178" s="20"/>
      <c r="G178" s="20"/>
      <c r="H178" s="20"/>
      <c r="I178" s="20"/>
      <c r="J178" s="20"/>
      <c r="K178" s="20"/>
      <c r="L178" s="20"/>
      <c r="M178" s="20"/>
      <c r="N178" s="20"/>
      <c r="O178" s="20"/>
      <c r="P178" s="20"/>
      <c r="Q178" s="20"/>
      <c r="R178" s="20"/>
      <c r="S178" s="20"/>
      <c r="T178" s="492"/>
      <c r="U178" s="5"/>
    </row>
    <row r="179" spans="1:21" s="130" customFormat="1" ht="30" customHeight="1" x14ac:dyDescent="0.25">
      <c r="A179" s="175"/>
      <c r="B179" s="646" t="s">
        <v>483</v>
      </c>
      <c r="C179" s="646"/>
      <c r="D179" s="646"/>
      <c r="E179" s="646"/>
      <c r="F179" s="646"/>
      <c r="G179" s="646"/>
      <c r="H179" s="646"/>
      <c r="I179" s="646"/>
      <c r="J179" s="646"/>
      <c r="K179" s="646"/>
      <c r="L179" s="646"/>
      <c r="M179" s="646"/>
      <c r="N179" s="646"/>
      <c r="O179" s="646"/>
      <c r="P179" s="646"/>
      <c r="Q179" s="646"/>
      <c r="R179" s="646"/>
      <c r="S179" s="646"/>
      <c r="T179" s="492"/>
      <c r="U179" s="5"/>
    </row>
    <row r="180" spans="1:21" s="130" customFormat="1" ht="200" customHeight="1" x14ac:dyDescent="0.25">
      <c r="A180" s="175"/>
      <c r="B180" s="640"/>
      <c r="C180" s="641"/>
      <c r="D180" s="641"/>
      <c r="E180" s="641"/>
      <c r="F180" s="641"/>
      <c r="G180" s="641"/>
      <c r="H180" s="641"/>
      <c r="I180" s="641"/>
      <c r="J180" s="641"/>
      <c r="K180" s="641"/>
      <c r="L180" s="641"/>
      <c r="M180" s="641"/>
      <c r="N180" s="641"/>
      <c r="O180" s="641"/>
      <c r="P180" s="641"/>
      <c r="Q180" s="641"/>
      <c r="R180" s="641"/>
      <c r="S180" s="642"/>
      <c r="T180" s="492"/>
      <c r="U180" s="5"/>
    </row>
    <row r="181" spans="1:21" s="135" customFormat="1" ht="16.5" x14ac:dyDescent="0.35">
      <c r="A181" s="175"/>
      <c r="B181" s="214"/>
      <c r="C181" s="320"/>
      <c r="D181" s="320"/>
      <c r="E181" s="213" t="s">
        <v>321</v>
      </c>
      <c r="F181" s="320"/>
      <c r="G181" s="320"/>
      <c r="H181" s="735" t="s">
        <v>323</v>
      </c>
      <c r="I181" s="736"/>
      <c r="J181" s="736"/>
      <c r="K181" s="736"/>
      <c r="L181" s="736"/>
      <c r="M181" s="737"/>
      <c r="N181" s="332" t="s">
        <v>11</v>
      </c>
      <c r="O181" s="250"/>
      <c r="P181" s="250"/>
      <c r="Q181" s="250"/>
      <c r="R181" s="144"/>
      <c r="S181" s="144"/>
      <c r="T181" s="37"/>
      <c r="U181" s="12"/>
    </row>
    <row r="182" spans="1:21" s="130" customFormat="1" ht="18" customHeight="1" x14ac:dyDescent="0.25">
      <c r="A182" s="175"/>
      <c r="B182" s="17"/>
      <c r="C182" s="20"/>
      <c r="D182" s="20"/>
      <c r="E182" s="20"/>
      <c r="F182" s="20"/>
      <c r="G182" s="20"/>
      <c r="H182" s="20"/>
      <c r="I182" s="20"/>
      <c r="J182" s="20"/>
      <c r="K182" s="20"/>
      <c r="L182" s="20"/>
      <c r="M182" s="20"/>
      <c r="N182" s="20"/>
      <c r="O182" s="20"/>
      <c r="P182" s="20"/>
      <c r="Q182" s="20"/>
      <c r="R182" s="20"/>
      <c r="S182" s="20"/>
      <c r="T182" s="492"/>
      <c r="U182" s="5"/>
    </row>
    <row r="183" spans="1:21" s="130" customFormat="1" ht="18" customHeight="1" x14ac:dyDescent="0.25">
      <c r="A183" s="175" t="s">
        <v>319</v>
      </c>
      <c r="B183" s="17" t="s">
        <v>338</v>
      </c>
      <c r="C183" s="20"/>
      <c r="D183" s="20"/>
      <c r="E183" s="20"/>
      <c r="F183" s="20"/>
      <c r="G183" s="20"/>
      <c r="H183" s="20"/>
      <c r="I183" s="20"/>
      <c r="J183" s="20"/>
      <c r="K183" s="20"/>
      <c r="L183" s="20"/>
      <c r="M183" s="20"/>
      <c r="N183" s="20"/>
      <c r="O183" s="20"/>
      <c r="P183" s="20"/>
      <c r="Q183" s="20"/>
      <c r="R183" s="20"/>
      <c r="S183" s="20"/>
      <c r="T183" s="492"/>
      <c r="U183" s="5"/>
    </row>
    <row r="184" spans="1:21" s="130" customFormat="1" ht="15.9" customHeight="1" x14ac:dyDescent="0.25">
      <c r="A184" s="175"/>
      <c r="B184" s="138" t="s">
        <v>484</v>
      </c>
      <c r="C184" s="13"/>
      <c r="D184" s="13"/>
      <c r="E184" s="13"/>
      <c r="F184" s="13"/>
      <c r="G184" s="13"/>
      <c r="H184" s="13"/>
      <c r="I184" s="13"/>
      <c r="J184" s="13"/>
      <c r="K184" s="13"/>
      <c r="L184" s="13"/>
      <c r="M184" s="13"/>
      <c r="N184" s="13"/>
      <c r="O184" s="13"/>
      <c r="P184" s="13"/>
      <c r="Q184" s="13"/>
      <c r="R184" s="13"/>
      <c r="S184" s="13"/>
      <c r="T184" s="492"/>
      <c r="U184" s="5"/>
    </row>
    <row r="185" spans="1:21" s="130" customFormat="1" ht="201" customHeight="1" x14ac:dyDescent="0.25">
      <c r="A185" s="175"/>
      <c r="B185" s="640"/>
      <c r="C185" s="641"/>
      <c r="D185" s="641"/>
      <c r="E185" s="641"/>
      <c r="F185" s="641"/>
      <c r="G185" s="641"/>
      <c r="H185" s="641"/>
      <c r="I185" s="641"/>
      <c r="J185" s="641"/>
      <c r="K185" s="641"/>
      <c r="L185" s="641"/>
      <c r="M185" s="641"/>
      <c r="N185" s="641"/>
      <c r="O185" s="641"/>
      <c r="P185" s="641"/>
      <c r="Q185" s="641"/>
      <c r="R185" s="641"/>
      <c r="S185" s="642"/>
      <c r="T185" s="492"/>
      <c r="U185" s="5"/>
    </row>
    <row r="186" spans="1:21" s="135" customFormat="1" ht="16.5" x14ac:dyDescent="0.35">
      <c r="A186" s="175"/>
      <c r="B186" s="214"/>
      <c r="C186" s="320"/>
      <c r="D186" s="320"/>
      <c r="E186" s="213" t="s">
        <v>321</v>
      </c>
      <c r="F186" s="320"/>
      <c r="G186" s="320"/>
      <c r="H186" s="735" t="s">
        <v>364</v>
      </c>
      <c r="I186" s="736"/>
      <c r="J186" s="736"/>
      <c r="K186" s="736"/>
      <c r="L186" s="736"/>
      <c r="M186" s="737"/>
      <c r="N186" s="332" t="s">
        <v>11</v>
      </c>
      <c r="O186" s="250"/>
      <c r="P186" s="250"/>
      <c r="Q186" s="250"/>
      <c r="R186" s="144"/>
      <c r="S186" s="144"/>
      <c r="T186" s="37"/>
      <c r="U186" s="12"/>
    </row>
    <row r="187" spans="1:21" s="130" customFormat="1" ht="18" customHeight="1" x14ac:dyDescent="0.25">
      <c r="A187" s="175"/>
      <c r="B187" s="17"/>
      <c r="C187" s="20"/>
      <c r="D187" s="20"/>
      <c r="E187" s="20"/>
      <c r="F187" s="20"/>
      <c r="G187" s="20"/>
      <c r="H187" s="20"/>
      <c r="I187" s="20"/>
      <c r="J187" s="20"/>
      <c r="K187" s="20"/>
      <c r="L187" s="20"/>
      <c r="M187" s="20"/>
      <c r="N187" s="20"/>
      <c r="O187" s="20"/>
      <c r="P187" s="20"/>
      <c r="Q187" s="20"/>
      <c r="R187" s="20"/>
      <c r="S187" s="20"/>
      <c r="T187" s="492"/>
      <c r="U187" s="5"/>
    </row>
    <row r="188" spans="1:21" s="130" customFormat="1" ht="18" customHeight="1" x14ac:dyDescent="0.25">
      <c r="A188" s="175" t="s">
        <v>320</v>
      </c>
      <c r="B188" s="17" t="s">
        <v>337</v>
      </c>
      <c r="C188" s="20"/>
      <c r="D188" s="20"/>
      <c r="E188" s="20"/>
      <c r="F188" s="20"/>
      <c r="G188" s="20"/>
      <c r="H188" s="20"/>
      <c r="I188" s="20"/>
      <c r="J188" s="20"/>
      <c r="K188" s="20"/>
      <c r="L188" s="20"/>
      <c r="M188" s="20"/>
      <c r="N188" s="20"/>
      <c r="O188" s="20"/>
      <c r="P188" s="20"/>
      <c r="Q188" s="20"/>
      <c r="R188" s="20"/>
      <c r="S188" s="20"/>
      <c r="T188" s="492"/>
      <c r="U188" s="5"/>
    </row>
    <row r="189" spans="1:21" s="130" customFormat="1" ht="15.9" customHeight="1" x14ac:dyDescent="0.25">
      <c r="A189" s="175"/>
      <c r="B189" s="138" t="s">
        <v>485</v>
      </c>
      <c r="C189" s="13"/>
      <c r="D189" s="13"/>
      <c r="E189" s="13"/>
      <c r="F189" s="13"/>
      <c r="G189" s="13"/>
      <c r="H189" s="13"/>
      <c r="I189" s="13"/>
      <c r="J189" s="13"/>
      <c r="K189" s="13"/>
      <c r="L189" s="13"/>
      <c r="M189" s="13"/>
      <c r="N189" s="13"/>
      <c r="O189" s="13"/>
      <c r="P189" s="13"/>
      <c r="Q189" s="13"/>
      <c r="R189" s="13"/>
      <c r="S189" s="13"/>
      <c r="T189" s="492"/>
      <c r="U189" s="5"/>
    </row>
    <row r="190" spans="1:21" s="130" customFormat="1" ht="200" customHeight="1" x14ac:dyDescent="0.25">
      <c r="A190" s="175"/>
      <c r="B190" s="640"/>
      <c r="C190" s="641"/>
      <c r="D190" s="641"/>
      <c r="E190" s="641"/>
      <c r="F190" s="641"/>
      <c r="G190" s="641"/>
      <c r="H190" s="641"/>
      <c r="I190" s="641"/>
      <c r="J190" s="641"/>
      <c r="K190" s="641"/>
      <c r="L190" s="641"/>
      <c r="M190" s="641"/>
      <c r="N190" s="641"/>
      <c r="O190" s="641"/>
      <c r="P190" s="641"/>
      <c r="Q190" s="641"/>
      <c r="R190" s="641"/>
      <c r="S190" s="642"/>
      <c r="T190" s="492"/>
      <c r="U190" s="5"/>
    </row>
    <row r="191" spans="1:21" s="135" customFormat="1" ht="16.5" x14ac:dyDescent="0.35">
      <c r="A191" s="175"/>
      <c r="B191" s="214"/>
      <c r="C191" s="320"/>
      <c r="D191" s="320"/>
      <c r="E191" s="213" t="s">
        <v>321</v>
      </c>
      <c r="F191" s="320"/>
      <c r="G191" s="320"/>
      <c r="H191" s="735" t="s">
        <v>365</v>
      </c>
      <c r="I191" s="736"/>
      <c r="J191" s="736"/>
      <c r="K191" s="736"/>
      <c r="L191" s="736"/>
      <c r="M191" s="737"/>
      <c r="N191" s="332" t="s">
        <v>11</v>
      </c>
      <c r="O191" s="250"/>
      <c r="P191" s="250"/>
      <c r="Q191" s="250"/>
      <c r="R191" s="144"/>
      <c r="S191" s="144"/>
      <c r="T191" s="37"/>
      <c r="U191" s="12"/>
    </row>
    <row r="192" spans="1:21" s="130" customFormat="1" ht="18" customHeight="1" x14ac:dyDescent="0.25">
      <c r="A192" s="175"/>
      <c r="B192" s="17"/>
      <c r="C192" s="20"/>
      <c r="D192" s="20"/>
      <c r="E192" s="20"/>
      <c r="F192" s="20"/>
      <c r="G192" s="20"/>
      <c r="H192" s="20"/>
      <c r="I192" s="20"/>
      <c r="J192" s="20"/>
      <c r="K192" s="20"/>
      <c r="L192" s="20"/>
      <c r="M192" s="20"/>
      <c r="N192" s="20"/>
      <c r="O192" s="20"/>
      <c r="P192" s="20"/>
      <c r="Q192" s="20"/>
      <c r="R192" s="20"/>
      <c r="S192" s="20"/>
      <c r="T192" s="492"/>
      <c r="U192" s="5"/>
    </row>
    <row r="193" spans="1:21" s="130" customFormat="1" ht="18" customHeight="1" x14ac:dyDescent="0.25">
      <c r="A193" s="175" t="s">
        <v>299</v>
      </c>
      <c r="B193" s="17" t="s">
        <v>340</v>
      </c>
      <c r="C193" s="20"/>
      <c r="D193" s="20"/>
      <c r="E193" s="20"/>
      <c r="F193" s="20"/>
      <c r="G193" s="20"/>
      <c r="H193" s="20"/>
      <c r="I193" s="20"/>
      <c r="J193" s="20"/>
      <c r="K193" s="20"/>
      <c r="L193" s="20"/>
      <c r="M193" s="20"/>
      <c r="N193" s="20"/>
      <c r="O193" s="20"/>
      <c r="P193" s="20"/>
      <c r="Q193" s="20"/>
      <c r="R193" s="20"/>
      <c r="S193" s="20"/>
      <c r="T193" s="492"/>
      <c r="U193" s="5"/>
    </row>
    <row r="194" spans="1:21" s="130" customFormat="1" ht="31.5" customHeight="1" x14ac:dyDescent="0.25">
      <c r="A194" s="175"/>
      <c r="B194" s="646" t="s">
        <v>486</v>
      </c>
      <c r="C194" s="646"/>
      <c r="D194" s="646"/>
      <c r="E194" s="646"/>
      <c r="F194" s="646"/>
      <c r="G194" s="646"/>
      <c r="H194" s="646"/>
      <c r="I194" s="646"/>
      <c r="J194" s="646"/>
      <c r="K194" s="646"/>
      <c r="L194" s="646"/>
      <c r="M194" s="646"/>
      <c r="N194" s="646"/>
      <c r="O194" s="646"/>
      <c r="P194" s="646"/>
      <c r="Q194" s="646"/>
      <c r="R194" s="646"/>
      <c r="S194" s="646"/>
      <c r="T194" s="492"/>
      <c r="U194" s="5"/>
    </row>
    <row r="195" spans="1:21" s="130" customFormat="1" ht="200" customHeight="1" x14ac:dyDescent="0.25">
      <c r="A195" s="175"/>
      <c r="B195" s="640"/>
      <c r="C195" s="641"/>
      <c r="D195" s="641"/>
      <c r="E195" s="641"/>
      <c r="F195" s="641"/>
      <c r="G195" s="641"/>
      <c r="H195" s="641"/>
      <c r="I195" s="641"/>
      <c r="J195" s="641"/>
      <c r="K195" s="641"/>
      <c r="L195" s="641"/>
      <c r="M195" s="641"/>
      <c r="N195" s="641"/>
      <c r="O195" s="641"/>
      <c r="P195" s="641"/>
      <c r="Q195" s="641"/>
      <c r="R195" s="641"/>
      <c r="S195" s="642"/>
      <c r="T195" s="492"/>
      <c r="U195" s="5"/>
    </row>
    <row r="196" spans="1:21" s="130" customFormat="1" ht="21.75" customHeight="1" x14ac:dyDescent="0.3">
      <c r="A196" s="175"/>
      <c r="B196" s="382"/>
      <c r="C196" s="382"/>
      <c r="D196" s="382"/>
      <c r="E196" s="382"/>
      <c r="F196" s="382"/>
      <c r="G196" s="382"/>
      <c r="H196" s="382"/>
      <c r="I196" s="382"/>
      <c r="J196" s="382"/>
      <c r="K196" s="382"/>
      <c r="L196" s="382"/>
      <c r="M196" s="382"/>
      <c r="N196" s="382"/>
      <c r="O196" s="382"/>
      <c r="P196" s="382"/>
      <c r="Q196" s="382"/>
      <c r="R196" s="14"/>
      <c r="S196" s="14"/>
      <c r="T196" s="492"/>
      <c r="U196" s="5"/>
    </row>
    <row r="197" spans="1:21" s="130" customFormat="1" ht="18" customHeight="1" x14ac:dyDescent="0.25">
      <c r="A197" s="175" t="s">
        <v>430</v>
      </c>
      <c r="B197" s="17" t="s">
        <v>397</v>
      </c>
      <c r="C197" s="20"/>
      <c r="D197" s="20"/>
      <c r="E197" s="20"/>
      <c r="F197" s="20"/>
      <c r="G197" s="20"/>
      <c r="H197" s="20"/>
      <c r="I197" s="20"/>
      <c r="J197" s="20"/>
      <c r="K197" s="20"/>
      <c r="L197" s="20"/>
      <c r="M197" s="20"/>
      <c r="N197" s="20"/>
      <c r="O197" s="20"/>
      <c r="P197" s="20"/>
      <c r="Q197" s="20"/>
      <c r="R197" s="20"/>
      <c r="S197" s="20"/>
      <c r="T197" s="492"/>
      <c r="U197" s="5"/>
    </row>
    <row r="198" spans="1:21" s="130" customFormat="1" ht="15.9" customHeight="1" x14ac:dyDescent="0.25">
      <c r="A198" s="175"/>
      <c r="B198" s="138" t="s">
        <v>335</v>
      </c>
      <c r="C198" s="13"/>
      <c r="D198" s="13"/>
      <c r="E198" s="13"/>
      <c r="F198" s="13"/>
      <c r="G198" s="13"/>
      <c r="H198" s="13"/>
      <c r="I198" s="13"/>
      <c r="J198" s="13"/>
      <c r="K198" s="13"/>
      <c r="L198" s="13"/>
      <c r="M198" s="13"/>
      <c r="N198" s="13"/>
      <c r="O198" s="13"/>
      <c r="P198" s="13"/>
      <c r="Q198" s="13"/>
      <c r="R198" s="13"/>
      <c r="S198" s="13"/>
      <c r="T198" s="492"/>
      <c r="U198" s="5"/>
    </row>
    <row r="199" spans="1:21" s="130" customFormat="1" ht="200" customHeight="1" x14ac:dyDescent="0.25">
      <c r="A199" s="175"/>
      <c r="B199" s="640" t="s">
        <v>487</v>
      </c>
      <c r="C199" s="641"/>
      <c r="D199" s="641"/>
      <c r="E199" s="641"/>
      <c r="F199" s="641"/>
      <c r="G199" s="641"/>
      <c r="H199" s="641"/>
      <c r="I199" s="641"/>
      <c r="J199" s="641"/>
      <c r="K199" s="641"/>
      <c r="L199" s="641"/>
      <c r="M199" s="641"/>
      <c r="N199" s="641"/>
      <c r="O199" s="641"/>
      <c r="P199" s="641"/>
      <c r="Q199" s="641"/>
      <c r="R199" s="641"/>
      <c r="S199" s="642"/>
      <c r="T199" s="492"/>
      <c r="U199" s="5"/>
    </row>
    <row r="200" spans="1:21" s="130" customFormat="1" ht="21.75" customHeight="1" x14ac:dyDescent="0.3">
      <c r="A200" s="175"/>
      <c r="B200" s="382"/>
      <c r="C200" s="382"/>
      <c r="D200" s="382"/>
      <c r="E200" s="382"/>
      <c r="F200" s="382"/>
      <c r="G200" s="382"/>
      <c r="H200" s="382"/>
      <c r="I200" s="382"/>
      <c r="J200" s="382"/>
      <c r="K200" s="382"/>
      <c r="L200" s="382"/>
      <c r="M200" s="382"/>
      <c r="N200" s="382"/>
      <c r="O200" s="382"/>
      <c r="P200" s="382"/>
      <c r="Q200" s="382"/>
      <c r="R200" s="14"/>
      <c r="S200" s="14"/>
      <c r="T200" s="492"/>
      <c r="U200" s="5"/>
    </row>
    <row r="201" spans="1:21" s="130" customFormat="1" ht="18.75" customHeight="1" x14ac:dyDescent="0.25">
      <c r="A201" s="175" t="s">
        <v>438</v>
      </c>
      <c r="B201" s="745" t="s">
        <v>140</v>
      </c>
      <c r="C201" s="745"/>
      <c r="D201" s="745"/>
      <c r="E201" s="745"/>
      <c r="F201" s="745"/>
      <c r="G201" s="745"/>
      <c r="H201" s="745"/>
      <c r="I201" s="745"/>
      <c r="J201" s="745"/>
      <c r="K201" s="745"/>
      <c r="L201" s="745"/>
      <c r="M201" s="745"/>
      <c r="N201" s="745"/>
      <c r="O201" s="745"/>
      <c r="P201" s="745"/>
      <c r="Q201" s="745"/>
      <c r="R201" s="745"/>
      <c r="S201" s="745"/>
      <c r="T201" s="492"/>
      <c r="U201" s="5"/>
    </row>
    <row r="202" spans="1:21" s="135" customFormat="1" ht="14.25" customHeight="1" x14ac:dyDescent="0.25">
      <c r="A202" s="175"/>
      <c r="B202" s="17"/>
      <c r="C202" s="17"/>
      <c r="D202" s="17"/>
      <c r="E202" s="17"/>
      <c r="F202" s="25"/>
      <c r="G202" s="25"/>
      <c r="H202" s="25"/>
      <c r="I202" s="25"/>
      <c r="J202" s="25"/>
      <c r="K202" s="27"/>
      <c r="L202" s="196"/>
      <c r="M202" s="40" t="s">
        <v>10</v>
      </c>
      <c r="N202" s="649" t="s">
        <v>11</v>
      </c>
      <c r="O202" s="649"/>
      <c r="P202" s="25"/>
      <c r="Q202" s="24"/>
      <c r="R202" s="24"/>
      <c r="S202" s="24"/>
      <c r="T202" s="37"/>
      <c r="U202" s="12"/>
    </row>
    <row r="203" spans="1:21" s="135" customFormat="1" x14ac:dyDescent="0.25">
      <c r="A203" s="175" t="s">
        <v>52</v>
      </c>
      <c r="B203" s="647" t="s">
        <v>193</v>
      </c>
      <c r="C203" s="647"/>
      <c r="D203" s="647"/>
      <c r="E203" s="647"/>
      <c r="F203" s="647"/>
      <c r="G203" s="647"/>
      <c r="H203" s="647"/>
      <c r="I203" s="647"/>
      <c r="J203" s="647"/>
      <c r="K203" s="647"/>
      <c r="L203" s="37"/>
      <c r="M203" s="335" t="s">
        <v>209</v>
      </c>
      <c r="N203" s="734"/>
      <c r="O203" s="734"/>
      <c r="P203" s="25"/>
      <c r="Q203" s="24"/>
      <c r="R203" s="24"/>
      <c r="S203" s="24"/>
      <c r="T203" s="37"/>
      <c r="U203" s="12"/>
    </row>
    <row r="204" spans="1:21" s="135" customFormat="1" x14ac:dyDescent="0.25">
      <c r="A204" s="175"/>
      <c r="B204" s="17"/>
      <c r="C204" s="17"/>
      <c r="D204" s="17"/>
      <c r="E204" s="17"/>
      <c r="F204" s="17"/>
      <c r="G204" s="17"/>
      <c r="H204" s="17"/>
      <c r="I204" s="17"/>
      <c r="J204" s="17"/>
      <c r="K204" s="17"/>
      <c r="L204" s="25"/>
      <c r="M204" s="25"/>
      <c r="N204" s="25"/>
      <c r="O204" s="25"/>
      <c r="P204" s="13"/>
      <c r="Q204" s="24"/>
      <c r="R204" s="24"/>
      <c r="S204" s="24"/>
      <c r="T204" s="37"/>
      <c r="U204" s="12"/>
    </row>
    <row r="205" spans="1:21" s="135" customFormat="1" ht="15.75" customHeight="1" x14ac:dyDescent="0.25">
      <c r="A205" s="175"/>
      <c r="B205" s="211"/>
      <c r="C205" s="212"/>
      <c r="D205" s="212"/>
      <c r="E205" s="748" t="s">
        <v>366</v>
      </c>
      <c r="F205" s="748"/>
      <c r="G205" s="748"/>
      <c r="H205" s="748"/>
      <c r="I205" s="748"/>
      <c r="J205" s="748"/>
      <c r="K205" s="748"/>
      <c r="L205" s="748"/>
      <c r="M205" s="748"/>
      <c r="N205" s="748"/>
      <c r="O205" s="748"/>
      <c r="P205" s="748"/>
      <c r="Q205" s="748"/>
      <c r="R205" s="748"/>
      <c r="S205" s="748"/>
      <c r="T205" s="37"/>
      <c r="U205" s="12"/>
    </row>
    <row r="206" spans="1:21" s="135" customFormat="1" ht="15.9" customHeight="1" x14ac:dyDescent="0.25">
      <c r="A206" s="175"/>
      <c r="B206" s="144"/>
      <c r="C206" s="144"/>
      <c r="D206" s="144"/>
      <c r="E206" s="336" t="s">
        <v>342</v>
      </c>
      <c r="F206" s="337"/>
      <c r="G206" s="337"/>
      <c r="H206" s="337"/>
      <c r="I206" s="337"/>
      <c r="J206" s="337"/>
      <c r="K206" s="337"/>
      <c r="L206" s="337"/>
      <c r="M206" s="337"/>
      <c r="N206" s="337"/>
      <c r="O206" s="337"/>
      <c r="P206" s="337"/>
      <c r="Q206" s="337"/>
      <c r="R206" s="337"/>
      <c r="S206" s="337"/>
      <c r="T206" s="37"/>
      <c r="U206" s="12"/>
    </row>
    <row r="207" spans="1:21" s="135" customFormat="1" ht="15.9" customHeight="1" x14ac:dyDescent="0.25">
      <c r="A207" s="175"/>
      <c r="B207" s="144"/>
      <c r="C207" s="144"/>
      <c r="D207" s="144"/>
      <c r="E207" s="336" t="s">
        <v>341</v>
      </c>
      <c r="F207" s="337"/>
      <c r="G207" s="337"/>
      <c r="H207" s="337"/>
      <c r="I207" s="337"/>
      <c r="J207" s="337"/>
      <c r="K207" s="337"/>
      <c r="L207" s="337"/>
      <c r="M207" s="337"/>
      <c r="N207" s="337"/>
      <c r="O207" s="337"/>
      <c r="P207" s="337"/>
      <c r="Q207" s="337"/>
      <c r="R207" s="337"/>
      <c r="S207" s="337"/>
      <c r="T207" s="37"/>
      <c r="U207" s="12"/>
    </row>
    <row r="208" spans="1:21" s="135" customFormat="1" ht="15.9" customHeight="1" x14ac:dyDescent="0.25">
      <c r="A208" s="175"/>
      <c r="B208" s="144"/>
      <c r="C208" s="144"/>
      <c r="D208" s="144"/>
      <c r="E208" s="197"/>
      <c r="F208" s="144"/>
      <c r="G208" s="144"/>
      <c r="H208" s="144"/>
      <c r="I208" s="144"/>
      <c r="J208" s="144"/>
      <c r="K208" s="144"/>
      <c r="L208" s="144"/>
      <c r="M208" s="144"/>
      <c r="N208" s="144"/>
      <c r="O208" s="144"/>
      <c r="P208" s="144"/>
      <c r="Q208" s="144"/>
      <c r="R208" s="144"/>
      <c r="S208" s="144"/>
      <c r="T208" s="37"/>
      <c r="U208" s="12"/>
    </row>
    <row r="209" spans="1:21" s="135" customFormat="1" ht="18" customHeight="1" x14ac:dyDescent="0.35">
      <c r="A209" s="210" t="s">
        <v>53</v>
      </c>
      <c r="B209" s="334" t="s">
        <v>61</v>
      </c>
      <c r="C209" s="209"/>
      <c r="D209" s="209"/>
      <c r="E209" s="648" t="s">
        <v>488</v>
      </c>
      <c r="F209" s="648"/>
      <c r="G209" s="648"/>
      <c r="H209" s="648"/>
      <c r="I209" s="648"/>
      <c r="J209" s="648"/>
      <c r="K209" s="648"/>
      <c r="L209" s="648"/>
      <c r="M209" s="648"/>
      <c r="N209" s="648"/>
      <c r="O209" s="648"/>
      <c r="P209" s="648"/>
      <c r="Q209" s="648"/>
      <c r="R209" s="648"/>
      <c r="S209" s="648"/>
      <c r="T209" s="37"/>
      <c r="U209" s="12"/>
    </row>
    <row r="210" spans="1:21" s="135" customFormat="1" ht="18.75" customHeight="1" x14ac:dyDescent="0.35">
      <c r="A210" s="210"/>
      <c r="B210" s="334"/>
      <c r="C210" s="209"/>
      <c r="D210" s="209"/>
      <c r="E210" s="648" t="s">
        <v>343</v>
      </c>
      <c r="F210" s="648"/>
      <c r="G210" s="648"/>
      <c r="H210" s="648"/>
      <c r="I210" s="648"/>
      <c r="J210" s="648"/>
      <c r="K210" s="648"/>
      <c r="L210" s="648"/>
      <c r="M210" s="648"/>
      <c r="N210" s="648"/>
      <c r="O210" s="648"/>
      <c r="P210" s="648"/>
      <c r="Q210" s="648"/>
      <c r="R210" s="648"/>
      <c r="S210" s="648"/>
      <c r="T210" s="37"/>
      <c r="U210" s="12"/>
    </row>
    <row r="211" spans="1:21" s="135" customFormat="1" ht="17.5" x14ac:dyDescent="0.35">
      <c r="A211" s="175"/>
      <c r="B211" s="213"/>
      <c r="C211" s="209"/>
      <c r="D211" s="209"/>
      <c r="E211" s="209"/>
      <c r="F211" s="209"/>
      <c r="G211" s="245"/>
      <c r="H211" s="245"/>
      <c r="I211" s="245"/>
      <c r="J211" s="245"/>
      <c r="K211" s="245"/>
      <c r="L211" s="245"/>
      <c r="M211" s="209"/>
      <c r="N211" s="179"/>
      <c r="O211" s="245"/>
      <c r="P211" s="245"/>
      <c r="Q211" s="245"/>
      <c r="R211" s="144"/>
      <c r="S211" s="144"/>
      <c r="T211" s="37"/>
      <c r="U211" s="12"/>
    </row>
    <row r="212" spans="1:21" x14ac:dyDescent="0.35">
      <c r="A212" s="190"/>
      <c r="B212" s="219" t="s">
        <v>344</v>
      </c>
      <c r="C212" s="250"/>
      <c r="D212" s="250"/>
      <c r="E212" s="333"/>
      <c r="F212" s="250"/>
      <c r="G212" s="342" t="s">
        <v>346</v>
      </c>
      <c r="H212" s="738" t="s">
        <v>489</v>
      </c>
      <c r="I212" s="739"/>
      <c r="J212" s="739"/>
      <c r="K212" s="739"/>
      <c r="L212" s="739"/>
      <c r="M212" s="739"/>
      <c r="N212" s="740"/>
      <c r="O212" s="741"/>
      <c r="P212" s="643">
        <f>IF(N176="Ja",50000,0)</f>
        <v>0</v>
      </c>
      <c r="Q212" s="644"/>
      <c r="R212" s="250"/>
      <c r="S212" s="250"/>
    </row>
    <row r="213" spans="1:21" s="135" customFormat="1" x14ac:dyDescent="0.35">
      <c r="A213" s="175"/>
      <c r="B213" s="219" t="s">
        <v>442</v>
      </c>
      <c r="C213" s="320"/>
      <c r="D213" s="320"/>
      <c r="E213" s="320"/>
      <c r="F213" s="320"/>
      <c r="G213" s="342" t="s">
        <v>347</v>
      </c>
      <c r="H213" s="738" t="s">
        <v>490</v>
      </c>
      <c r="I213" s="739"/>
      <c r="J213" s="739"/>
      <c r="K213" s="739"/>
      <c r="L213" s="739"/>
      <c r="M213" s="739"/>
      <c r="N213" s="740"/>
      <c r="O213" s="741"/>
      <c r="P213" s="643">
        <f>IF(N181="Ja",50000,0)</f>
        <v>0</v>
      </c>
      <c r="Q213" s="644"/>
      <c r="R213" s="144"/>
      <c r="S213" s="144"/>
      <c r="T213" s="37"/>
      <c r="U213" s="12"/>
    </row>
    <row r="214" spans="1:21" s="135" customFormat="1" ht="16.5" x14ac:dyDescent="0.35">
      <c r="A214" s="175"/>
      <c r="B214" s="214"/>
      <c r="C214" s="320"/>
      <c r="D214" s="320"/>
      <c r="E214" s="320"/>
      <c r="F214" s="320"/>
      <c r="G214" s="342" t="s">
        <v>348</v>
      </c>
      <c r="H214" s="738" t="s">
        <v>491</v>
      </c>
      <c r="I214" s="739"/>
      <c r="J214" s="739"/>
      <c r="K214" s="739"/>
      <c r="L214" s="739"/>
      <c r="M214" s="739"/>
      <c r="N214" s="740"/>
      <c r="O214" s="741"/>
      <c r="P214" s="643">
        <f>IF(N186="Ja",50000,0)</f>
        <v>0</v>
      </c>
      <c r="Q214" s="644"/>
      <c r="R214" s="144"/>
      <c r="S214" s="144"/>
      <c r="T214" s="37"/>
      <c r="U214" s="12"/>
    </row>
    <row r="215" spans="1:21" s="135" customFormat="1" ht="16.5" x14ac:dyDescent="0.35">
      <c r="A215" s="175"/>
      <c r="B215" s="214"/>
      <c r="C215" s="320"/>
      <c r="D215" s="320"/>
      <c r="E215" s="320"/>
      <c r="F215" s="320"/>
      <c r="G215" s="342" t="s">
        <v>349</v>
      </c>
      <c r="H215" s="738" t="s">
        <v>492</v>
      </c>
      <c r="I215" s="739"/>
      <c r="J215" s="739"/>
      <c r="K215" s="739"/>
      <c r="L215" s="739"/>
      <c r="M215" s="739"/>
      <c r="N215" s="740"/>
      <c r="O215" s="741"/>
      <c r="P215" s="643">
        <f>IF(N191="Ja",50000,0)</f>
        <v>0</v>
      </c>
      <c r="Q215" s="644"/>
      <c r="R215" s="144"/>
      <c r="S215" s="144"/>
      <c r="T215" s="37"/>
      <c r="U215" s="12"/>
    </row>
    <row r="216" spans="1:21" s="135" customFormat="1" ht="17.5" x14ac:dyDescent="0.35">
      <c r="A216" s="175"/>
      <c r="B216" s="213"/>
      <c r="C216" s="209"/>
      <c r="D216" s="209"/>
      <c r="E216" s="209"/>
      <c r="F216" s="209"/>
      <c r="G216" s="245"/>
      <c r="H216" s="245"/>
      <c r="I216" s="245"/>
      <c r="J216" s="245"/>
      <c r="K216" s="245"/>
      <c r="L216" s="245"/>
      <c r="M216" s="209"/>
      <c r="N216" s="245"/>
      <c r="O216" s="245"/>
      <c r="P216" s="245"/>
      <c r="Q216" s="245"/>
      <c r="R216" s="144"/>
      <c r="S216" s="144"/>
      <c r="T216" s="37"/>
      <c r="U216" s="12"/>
    </row>
    <row r="217" spans="1:21" s="135" customFormat="1" ht="16.5" x14ac:dyDescent="0.35">
      <c r="A217" s="175"/>
      <c r="B217" s="214"/>
      <c r="C217" s="320"/>
      <c r="D217" s="320"/>
      <c r="E217" s="320"/>
      <c r="F217" s="320"/>
      <c r="G217" s="320"/>
      <c r="H217" s="738" t="s">
        <v>351</v>
      </c>
      <c r="I217" s="739"/>
      <c r="J217" s="739"/>
      <c r="K217" s="739"/>
      <c r="L217" s="739"/>
      <c r="M217" s="739"/>
      <c r="N217" s="740"/>
      <c r="O217" s="741"/>
      <c r="P217" s="643">
        <v>200000</v>
      </c>
      <c r="Q217" s="644"/>
      <c r="R217" s="144"/>
      <c r="S217" s="144"/>
      <c r="T217" s="37"/>
      <c r="U217" s="12"/>
    </row>
    <row r="218" spans="1:21" s="135" customFormat="1" ht="17.5" x14ac:dyDescent="0.35">
      <c r="A218" s="175"/>
      <c r="B218" s="213"/>
      <c r="C218" s="209"/>
      <c r="D218" s="209"/>
      <c r="E218" s="209"/>
      <c r="F218" s="209"/>
      <c r="G218" s="250"/>
      <c r="H218" s="250"/>
      <c r="I218" s="250"/>
      <c r="J218" s="250"/>
      <c r="K218" s="250"/>
      <c r="L218" s="250"/>
      <c r="M218" s="209"/>
      <c r="N218" s="250"/>
      <c r="O218" s="250"/>
      <c r="P218" s="250"/>
      <c r="Q218" s="250"/>
      <c r="R218" s="144"/>
      <c r="S218" s="144"/>
      <c r="T218" s="37"/>
      <c r="U218" s="12"/>
    </row>
    <row r="219" spans="1:21" s="135" customFormat="1" ht="16.5" x14ac:dyDescent="0.35">
      <c r="A219" s="175"/>
      <c r="B219" s="214"/>
      <c r="C219" s="320"/>
      <c r="D219" s="320"/>
      <c r="E219" s="742" t="s">
        <v>350</v>
      </c>
      <c r="F219" s="743"/>
      <c r="G219" s="743"/>
      <c r="H219" s="743"/>
      <c r="I219" s="743"/>
      <c r="J219" s="743"/>
      <c r="K219" s="743"/>
      <c r="L219" s="743"/>
      <c r="M219" s="743"/>
      <c r="N219" s="743"/>
      <c r="O219" s="744"/>
      <c r="P219" s="643">
        <f>P217+P215+P214+P213+P212</f>
        <v>200000</v>
      </c>
      <c r="Q219" s="644"/>
      <c r="R219" s="144"/>
      <c r="S219" s="144"/>
      <c r="T219" s="37"/>
      <c r="U219" s="12"/>
    </row>
    <row r="220" spans="1:21" s="135" customFormat="1" ht="16.5" x14ac:dyDescent="0.35">
      <c r="A220" s="175"/>
      <c r="B220" s="214"/>
      <c r="C220" s="320"/>
      <c r="D220" s="320"/>
      <c r="E220" s="320"/>
      <c r="F220" s="320"/>
      <c r="G220" s="320"/>
      <c r="H220" s="194"/>
      <c r="I220" s="194"/>
      <c r="J220" s="194"/>
      <c r="K220" s="194"/>
      <c r="L220" s="194"/>
      <c r="M220" s="194"/>
      <c r="N220" s="339"/>
      <c r="O220" s="339"/>
      <c r="P220" s="338"/>
      <c r="Q220" s="340"/>
      <c r="R220" s="144"/>
      <c r="S220" s="144"/>
      <c r="T220" s="37"/>
      <c r="U220" s="12"/>
    </row>
    <row r="221" spans="1:21" s="135" customFormat="1" ht="16.5" x14ac:dyDescent="0.35">
      <c r="A221" s="175"/>
      <c r="B221" s="334" t="s">
        <v>448</v>
      </c>
      <c r="C221" s="320"/>
      <c r="D221" s="320"/>
      <c r="E221" s="320"/>
      <c r="F221" s="320"/>
      <c r="G221" s="320"/>
      <c r="H221" s="194"/>
      <c r="I221" s="194"/>
      <c r="J221" s="194"/>
      <c r="K221" s="194"/>
      <c r="L221" s="194"/>
      <c r="M221" s="194"/>
      <c r="N221" s="339"/>
      <c r="O221" s="339"/>
      <c r="P221" s="338"/>
      <c r="Q221" s="340"/>
      <c r="R221" s="144"/>
      <c r="S221" s="144"/>
      <c r="T221" s="37"/>
      <c r="U221" s="12"/>
    </row>
    <row r="222" spans="1:21" s="135" customFormat="1" ht="16.5" x14ac:dyDescent="0.35">
      <c r="A222" s="175"/>
      <c r="B222" s="214"/>
      <c r="C222" s="320"/>
      <c r="D222" s="320"/>
      <c r="E222" s="560" t="s">
        <v>508</v>
      </c>
      <c r="F222" s="561"/>
      <c r="G222" s="561"/>
      <c r="H222" s="561"/>
      <c r="I222" s="561"/>
      <c r="J222" s="561"/>
      <c r="K222" s="561"/>
      <c r="L222" s="561"/>
      <c r="M222" s="561"/>
      <c r="N222" s="561"/>
      <c r="O222" s="561"/>
      <c r="P222" s="561"/>
      <c r="Q222" s="561"/>
      <c r="R222" s="561"/>
      <c r="S222" s="562"/>
      <c r="T222" s="37"/>
      <c r="U222" s="12"/>
    </row>
    <row r="223" spans="1:21" s="135" customFormat="1" ht="16.5" x14ac:dyDescent="0.35">
      <c r="A223" s="175"/>
      <c r="B223" s="214"/>
      <c r="C223" s="320"/>
      <c r="D223" s="320"/>
      <c r="E223" s="503" t="s">
        <v>507</v>
      </c>
      <c r="F223" s="504"/>
      <c r="G223" s="504"/>
      <c r="H223" s="504"/>
      <c r="I223" s="504"/>
      <c r="J223" s="504"/>
      <c r="K223" s="504"/>
      <c r="L223" s="504"/>
      <c r="M223" s="504"/>
      <c r="N223" s="504"/>
      <c r="O223" s="504"/>
      <c r="P223" s="504"/>
      <c r="Q223" s="504"/>
      <c r="R223" s="504"/>
      <c r="S223" s="505"/>
      <c r="T223" s="37"/>
      <c r="U223" s="12"/>
    </row>
    <row r="224" spans="1:21" s="135" customFormat="1" ht="16.5" x14ac:dyDescent="0.35">
      <c r="A224" s="175"/>
      <c r="B224" s="214"/>
      <c r="C224" s="320"/>
      <c r="D224" s="320"/>
      <c r="E224" s="503" t="s">
        <v>506</v>
      </c>
      <c r="F224" s="504"/>
      <c r="G224" s="504"/>
      <c r="H224" s="504"/>
      <c r="I224" s="504"/>
      <c r="J224" s="504"/>
      <c r="K224" s="504"/>
      <c r="L224" s="504"/>
      <c r="M224" s="504"/>
      <c r="N224" s="504"/>
      <c r="O224" s="504"/>
      <c r="P224" s="504"/>
      <c r="Q224" s="504"/>
      <c r="R224" s="504"/>
      <c r="S224" s="505"/>
      <c r="T224" s="37"/>
      <c r="U224" s="12"/>
    </row>
    <row r="225" spans="1:21" s="135" customFormat="1" ht="36" customHeight="1" x14ac:dyDescent="0.35">
      <c r="A225" s="175"/>
      <c r="B225" s="334" t="s">
        <v>345</v>
      </c>
      <c r="C225" s="320"/>
      <c r="D225" s="320"/>
      <c r="E225" s="587" t="s">
        <v>379</v>
      </c>
      <c r="F225" s="587"/>
      <c r="G225" s="587"/>
      <c r="H225" s="587"/>
      <c r="I225" s="587"/>
      <c r="J225" s="587"/>
      <c r="K225" s="587"/>
      <c r="L225" s="587"/>
      <c r="M225" s="587"/>
      <c r="N225" s="587"/>
      <c r="O225" s="587"/>
      <c r="P225" s="587"/>
      <c r="Q225" s="587"/>
      <c r="R225" s="587"/>
      <c r="S225" s="587"/>
      <c r="T225" s="37"/>
      <c r="U225" s="12"/>
    </row>
    <row r="226" spans="1:21" s="135" customFormat="1" ht="33.75" customHeight="1" x14ac:dyDescent="0.35">
      <c r="A226" s="175"/>
      <c r="B226" s="214"/>
      <c r="C226" s="320"/>
      <c r="D226" s="320"/>
      <c r="E226" s="587" t="s">
        <v>595</v>
      </c>
      <c r="F226" s="587"/>
      <c r="G226" s="587"/>
      <c r="H226" s="587"/>
      <c r="I226" s="587"/>
      <c r="J226" s="587"/>
      <c r="K226" s="587"/>
      <c r="L226" s="587"/>
      <c r="M226" s="587"/>
      <c r="N226" s="587"/>
      <c r="O226" s="587"/>
      <c r="P226" s="587"/>
      <c r="Q226" s="587"/>
      <c r="R226" s="587"/>
      <c r="S226" s="587"/>
      <c r="T226" s="37"/>
      <c r="U226" s="12"/>
    </row>
    <row r="227" spans="1:21" s="135" customFormat="1" ht="9" customHeight="1" x14ac:dyDescent="0.35">
      <c r="A227" s="175"/>
      <c r="B227" s="214"/>
      <c r="C227" s="320"/>
      <c r="D227" s="320"/>
      <c r="E227" s="444"/>
      <c r="F227" s="444"/>
      <c r="G227" s="444"/>
      <c r="H227" s="444"/>
      <c r="I227" s="444"/>
      <c r="J227" s="444"/>
      <c r="K227" s="444"/>
      <c r="L227" s="444"/>
      <c r="M227" s="444"/>
      <c r="N227" s="444"/>
      <c r="O227" s="444"/>
      <c r="P227" s="444"/>
      <c r="Q227" s="444"/>
      <c r="R227" s="444"/>
      <c r="S227" s="444"/>
      <c r="T227" s="37"/>
      <c r="U227" s="12"/>
    </row>
    <row r="228" spans="1:21" s="135" customFormat="1" ht="9" customHeight="1" x14ac:dyDescent="0.35">
      <c r="A228" s="175"/>
      <c r="B228" s="214"/>
      <c r="C228" s="320"/>
      <c r="D228" s="320"/>
      <c r="E228" s="341"/>
      <c r="F228" s="320"/>
      <c r="G228" s="320"/>
      <c r="H228" s="194"/>
      <c r="I228" s="194"/>
      <c r="J228" s="194"/>
      <c r="K228" s="194"/>
      <c r="L228" s="194"/>
      <c r="M228" s="194"/>
      <c r="N228" s="339"/>
      <c r="O228" s="339"/>
      <c r="P228" s="338"/>
      <c r="Q228" s="340"/>
      <c r="R228" s="144"/>
      <c r="S228" s="144"/>
      <c r="T228" s="37"/>
      <c r="U228" s="12"/>
    </row>
    <row r="229" spans="1:21" s="135" customFormat="1" ht="143" customHeight="1" x14ac:dyDescent="0.35">
      <c r="A229" s="175"/>
      <c r="B229" s="214"/>
      <c r="C229" s="320"/>
      <c r="D229" s="320"/>
      <c r="E229" s="560" t="s">
        <v>523</v>
      </c>
      <c r="F229" s="561"/>
      <c r="G229" s="561"/>
      <c r="H229" s="561"/>
      <c r="I229" s="561"/>
      <c r="J229" s="561"/>
      <c r="K229" s="561"/>
      <c r="L229" s="561"/>
      <c r="M229" s="561"/>
      <c r="N229" s="561"/>
      <c r="O229" s="561"/>
      <c r="P229" s="561"/>
      <c r="Q229" s="561"/>
      <c r="R229" s="561"/>
      <c r="S229" s="562"/>
      <c r="T229" s="37"/>
      <c r="U229" s="12"/>
    </row>
    <row r="230" spans="1:21" s="135" customFormat="1" ht="174.65" customHeight="1" x14ac:dyDescent="0.35">
      <c r="A230" s="175"/>
      <c r="B230" s="214"/>
      <c r="C230" s="320"/>
      <c r="D230" s="320"/>
      <c r="E230" s="560" t="s">
        <v>564</v>
      </c>
      <c r="F230" s="561"/>
      <c r="G230" s="561"/>
      <c r="H230" s="561"/>
      <c r="I230" s="561"/>
      <c r="J230" s="561"/>
      <c r="K230" s="561"/>
      <c r="L230" s="561"/>
      <c r="M230" s="561"/>
      <c r="N230" s="561"/>
      <c r="O230" s="561"/>
      <c r="P230" s="561"/>
      <c r="Q230" s="561"/>
      <c r="R230" s="561"/>
      <c r="S230" s="562"/>
      <c r="T230" s="37"/>
      <c r="U230" s="12"/>
    </row>
    <row r="231" spans="1:21" s="135" customFormat="1" ht="17.5" x14ac:dyDescent="0.35">
      <c r="A231" s="175"/>
      <c r="B231" s="213"/>
      <c r="C231" s="209"/>
      <c r="D231" s="209"/>
      <c r="E231" s="341"/>
      <c r="F231" s="209"/>
      <c r="G231" s="250"/>
      <c r="H231" s="250"/>
      <c r="I231" s="250"/>
      <c r="J231" s="250"/>
      <c r="K231" s="250"/>
      <c r="L231" s="250"/>
      <c r="M231" s="209"/>
      <c r="N231" s="250"/>
      <c r="O231" s="250"/>
      <c r="P231" s="250"/>
      <c r="Q231" s="250"/>
      <c r="R231" s="144"/>
      <c r="S231" s="144"/>
      <c r="T231" s="37"/>
      <c r="U231" s="12"/>
    </row>
    <row r="232" spans="1:21" s="135" customFormat="1" ht="17.5" x14ac:dyDescent="0.35">
      <c r="A232" s="175"/>
      <c r="B232" s="213" t="s">
        <v>353</v>
      </c>
      <c r="C232" s="209"/>
      <c r="D232" s="209"/>
      <c r="E232" s="341"/>
      <c r="F232" s="209"/>
      <c r="G232" s="386" t="s">
        <v>355</v>
      </c>
      <c r="H232" s="213" t="s">
        <v>352</v>
      </c>
      <c r="I232" s="213"/>
      <c r="J232" s="250"/>
      <c r="K232" s="250"/>
      <c r="L232" s="250"/>
      <c r="M232" s="209"/>
      <c r="N232" s="250"/>
      <c r="O232" s="250"/>
      <c r="P232" s="250"/>
      <c r="Q232" s="250"/>
      <c r="R232" s="144"/>
      <c r="S232" s="144"/>
      <c r="T232" s="37"/>
      <c r="U232" s="12"/>
    </row>
    <row r="233" spans="1:21" s="135" customFormat="1" ht="17.5" x14ac:dyDescent="0.35">
      <c r="A233" s="209"/>
      <c r="B233" s="209"/>
      <c r="C233" s="209"/>
      <c r="D233" s="209"/>
      <c r="E233" s="209"/>
      <c r="F233" s="209"/>
      <c r="G233" s="209"/>
      <c r="H233" s="209"/>
      <c r="I233" s="209"/>
      <c r="J233" s="209"/>
      <c r="K233" s="209"/>
      <c r="L233" s="209"/>
      <c r="M233" s="209"/>
      <c r="N233" s="209"/>
      <c r="O233" s="209"/>
      <c r="P233" s="209"/>
      <c r="Q233" s="209"/>
      <c r="R233" s="144"/>
      <c r="S233" s="144"/>
      <c r="T233" s="37"/>
      <c r="U233" s="12"/>
    </row>
    <row r="234" spans="1:21" s="135" customFormat="1" ht="38.25" customHeight="1" x14ac:dyDescent="0.35">
      <c r="A234" s="209"/>
      <c r="B234" s="578" t="s">
        <v>593</v>
      </c>
      <c r="C234" s="579"/>
      <c r="D234" s="579"/>
      <c r="E234" s="579"/>
      <c r="F234" s="579"/>
      <c r="G234" s="579"/>
      <c r="H234" s="579"/>
      <c r="I234" s="579"/>
      <c r="J234" s="579"/>
      <c r="K234" s="579"/>
      <c r="L234" s="579"/>
      <c r="M234" s="579"/>
      <c r="N234" s="579"/>
      <c r="O234" s="579"/>
      <c r="P234" s="579"/>
      <c r="Q234" s="579"/>
      <c r="R234" s="579"/>
      <c r="S234" s="579"/>
      <c r="T234" s="37"/>
      <c r="U234" s="12"/>
    </row>
    <row r="235" spans="1:21" s="380" customFormat="1" ht="18" customHeight="1" x14ac:dyDescent="0.35">
      <c r="A235" s="219"/>
      <c r="B235" s="219"/>
      <c r="C235" s="219"/>
      <c r="D235" s="219"/>
      <c r="E235" s="219"/>
      <c r="F235" s="219"/>
      <c r="G235" s="219"/>
      <c r="H235" s="219"/>
      <c r="I235" s="219"/>
      <c r="J235" s="219"/>
      <c r="K235" s="219"/>
      <c r="L235" s="653" t="s">
        <v>445</v>
      </c>
      <c r="M235" s="654"/>
      <c r="N235" s="654"/>
      <c r="O235" s="219"/>
      <c r="P235" s="219"/>
      <c r="Q235" s="219"/>
      <c r="R235" s="144"/>
      <c r="S235" s="144"/>
      <c r="T235" s="85"/>
      <c r="U235" s="379"/>
    </row>
    <row r="236" spans="1:21" s="380" customFormat="1" x14ac:dyDescent="0.35">
      <c r="A236" s="219"/>
      <c r="B236" s="582" t="s">
        <v>444</v>
      </c>
      <c r="C236" s="583"/>
      <c r="D236" s="583"/>
      <c r="E236" s="583"/>
      <c r="F236" s="583"/>
      <c r="G236" s="583"/>
      <c r="H236" s="583"/>
      <c r="I236" s="583"/>
      <c r="J236" s="219"/>
      <c r="K236" s="378" t="s">
        <v>356</v>
      </c>
      <c r="L236" s="580" t="s">
        <v>446</v>
      </c>
      <c r="M236" s="581"/>
      <c r="N236" s="581"/>
      <c r="O236" s="650" t="s">
        <v>357</v>
      </c>
      <c r="P236" s="651"/>
      <c r="Q236" s="651"/>
      <c r="R236" s="651"/>
      <c r="S236" s="652"/>
      <c r="T236" s="85"/>
      <c r="U236" s="379"/>
    </row>
    <row r="237" spans="1:21" s="380" customFormat="1" x14ac:dyDescent="0.35">
      <c r="A237" s="219"/>
      <c r="B237" s="550" t="s">
        <v>594</v>
      </c>
      <c r="C237" s="551"/>
      <c r="D237" s="551"/>
      <c r="E237" s="552"/>
      <c r="F237" s="552"/>
      <c r="G237" s="552"/>
      <c r="H237" s="552"/>
      <c r="I237" s="553"/>
      <c r="J237" s="219"/>
      <c r="K237" s="381">
        <v>2021</v>
      </c>
      <c r="L237" s="519">
        <v>0</v>
      </c>
      <c r="M237" s="519"/>
      <c r="N237" s="520"/>
      <c r="O237" s="436"/>
      <c r="P237" s="517" t="s">
        <v>367</v>
      </c>
      <c r="Q237" s="518"/>
      <c r="R237" s="518"/>
      <c r="S237" s="488"/>
      <c r="T237" s="85"/>
      <c r="U237" s="379"/>
    </row>
    <row r="238" spans="1:21" s="380" customFormat="1" x14ac:dyDescent="0.35">
      <c r="A238" s="219"/>
      <c r="B238" s="554"/>
      <c r="C238" s="555"/>
      <c r="D238" s="555"/>
      <c r="E238" s="555"/>
      <c r="F238" s="555"/>
      <c r="G238" s="555"/>
      <c r="H238" s="555"/>
      <c r="I238" s="556"/>
      <c r="J238" s="219"/>
      <c r="K238" s="381">
        <f>K237+1</f>
        <v>2022</v>
      </c>
      <c r="L238" s="519">
        <v>0</v>
      </c>
      <c r="M238" s="519"/>
      <c r="N238" s="520"/>
      <c r="O238" s="436"/>
      <c r="P238" s="517" t="s">
        <v>367</v>
      </c>
      <c r="Q238" s="518"/>
      <c r="R238" s="518"/>
      <c r="S238" s="488"/>
      <c r="T238" s="85"/>
      <c r="U238" s="379"/>
    </row>
    <row r="239" spans="1:21" s="380" customFormat="1" x14ac:dyDescent="0.35">
      <c r="A239" s="219"/>
      <c r="B239" s="554"/>
      <c r="C239" s="555"/>
      <c r="D239" s="555"/>
      <c r="E239" s="555"/>
      <c r="F239" s="555"/>
      <c r="G239" s="555"/>
      <c r="H239" s="555"/>
      <c r="I239" s="556"/>
      <c r="J239" s="219"/>
      <c r="K239" s="381">
        <f>K238+1</f>
        <v>2023</v>
      </c>
      <c r="L239" s="519">
        <v>0</v>
      </c>
      <c r="M239" s="519"/>
      <c r="N239" s="520"/>
      <c r="O239" s="436"/>
      <c r="P239" s="585">
        <f>200000-L238-L237-L239</f>
        <v>200000</v>
      </c>
      <c r="Q239" s="586"/>
      <c r="R239" s="586"/>
      <c r="S239" s="488"/>
      <c r="T239" s="85"/>
      <c r="U239" s="379"/>
    </row>
    <row r="240" spans="1:21" s="380" customFormat="1" x14ac:dyDescent="0.35">
      <c r="A240" s="219"/>
      <c r="B240" s="554"/>
      <c r="C240" s="555"/>
      <c r="D240" s="555"/>
      <c r="E240" s="555"/>
      <c r="F240" s="555"/>
      <c r="G240" s="555"/>
      <c r="H240" s="555"/>
      <c r="I240" s="556"/>
      <c r="J240" s="219"/>
      <c r="K240" s="381">
        <f>K239+1</f>
        <v>2024</v>
      </c>
      <c r="L240" s="519">
        <v>0</v>
      </c>
      <c r="M240" s="519"/>
      <c r="N240" s="520"/>
      <c r="O240" s="436"/>
      <c r="P240" s="585">
        <f>200000-L239-L238-L240</f>
        <v>200000</v>
      </c>
      <c r="Q240" s="586"/>
      <c r="R240" s="586"/>
      <c r="S240" s="488"/>
      <c r="T240" s="85"/>
      <c r="U240" s="379"/>
    </row>
    <row r="241" spans="1:21" s="380" customFormat="1" x14ac:dyDescent="0.35">
      <c r="A241" s="219"/>
      <c r="B241" s="554"/>
      <c r="C241" s="555"/>
      <c r="D241" s="555"/>
      <c r="E241" s="555"/>
      <c r="F241" s="555"/>
      <c r="G241" s="555"/>
      <c r="H241" s="555"/>
      <c r="I241" s="556"/>
      <c r="J241" s="219"/>
      <c r="K241" s="381">
        <f>K240+1</f>
        <v>2025</v>
      </c>
      <c r="L241" s="519">
        <v>0</v>
      </c>
      <c r="M241" s="519"/>
      <c r="N241" s="520"/>
      <c r="O241" s="436"/>
      <c r="P241" s="585">
        <f>200000-L240-L239-L241</f>
        <v>200000</v>
      </c>
      <c r="Q241" s="586"/>
      <c r="R241" s="586"/>
      <c r="S241" s="488"/>
      <c r="T241" s="85"/>
      <c r="U241" s="379"/>
    </row>
    <row r="242" spans="1:21" s="380" customFormat="1" x14ac:dyDescent="0.35">
      <c r="A242" s="219"/>
      <c r="B242" s="557"/>
      <c r="C242" s="558"/>
      <c r="D242" s="558"/>
      <c r="E242" s="558"/>
      <c r="F242" s="558"/>
      <c r="G242" s="558"/>
      <c r="H242" s="558"/>
      <c r="I242" s="559"/>
      <c r="J242" s="219"/>
      <c r="K242" s="381">
        <f>K241+1</f>
        <v>2026</v>
      </c>
      <c r="L242" s="519">
        <v>0</v>
      </c>
      <c r="M242" s="519"/>
      <c r="N242" s="520"/>
      <c r="O242" s="436"/>
      <c r="P242" s="585">
        <f>200000-L241-L240-L242</f>
        <v>200000</v>
      </c>
      <c r="Q242" s="586"/>
      <c r="R242" s="586"/>
      <c r="S242" s="488"/>
      <c r="T242" s="85"/>
      <c r="U242" s="379"/>
    </row>
    <row r="243" spans="1:21" s="380" customFormat="1" ht="12" customHeight="1" x14ac:dyDescent="0.35">
      <c r="A243" s="219"/>
      <c r="B243" s="219"/>
      <c r="C243" s="219"/>
      <c r="D243" s="219"/>
      <c r="E243" s="219"/>
      <c r="F243" s="219"/>
      <c r="G243" s="219"/>
      <c r="H243" s="219"/>
      <c r="I243" s="219"/>
      <c r="J243" s="219"/>
      <c r="K243" s="219"/>
      <c r="L243" s="219"/>
      <c r="M243" s="219"/>
      <c r="N243" s="219"/>
      <c r="O243" s="219"/>
      <c r="P243" s="219"/>
      <c r="Q243" s="219"/>
      <c r="R243" s="144"/>
      <c r="S243" s="144"/>
      <c r="T243" s="85"/>
      <c r="U243" s="379"/>
    </row>
    <row r="244" spans="1:21" s="135" customFormat="1" ht="72" customHeight="1" x14ac:dyDescent="0.25">
      <c r="A244" s="210" t="s">
        <v>119</v>
      </c>
      <c r="B244" s="567" t="s">
        <v>493</v>
      </c>
      <c r="C244" s="568"/>
      <c r="D244" s="568"/>
      <c r="E244" s="568"/>
      <c r="F244" s="568"/>
      <c r="G244" s="568"/>
      <c r="H244" s="568"/>
      <c r="I244" s="568"/>
      <c r="J244" s="569"/>
      <c r="K244" s="80" t="s">
        <v>589</v>
      </c>
      <c r="L244" s="80" t="s">
        <v>590</v>
      </c>
      <c r="M244" s="80" t="s">
        <v>592</v>
      </c>
      <c r="N244" s="506" t="s">
        <v>602</v>
      </c>
      <c r="O244" s="507"/>
      <c r="P244" s="506" t="s">
        <v>150</v>
      </c>
      <c r="Q244" s="507"/>
      <c r="R244" s="529" t="s">
        <v>142</v>
      </c>
      <c r="S244" s="530"/>
      <c r="T244" s="37"/>
      <c r="U244" s="12"/>
    </row>
    <row r="245" spans="1:21" s="135" customFormat="1" ht="18" customHeight="1" x14ac:dyDescent="0.25">
      <c r="A245" s="175"/>
      <c r="B245" s="512" t="s">
        <v>551</v>
      </c>
      <c r="C245" s="633"/>
      <c r="D245" s="633"/>
      <c r="E245" s="633"/>
      <c r="F245" s="633"/>
      <c r="G245" s="633"/>
      <c r="H245" s="633"/>
      <c r="I245" s="633"/>
      <c r="J245" s="747"/>
      <c r="K245" s="512"/>
      <c r="L245" s="513"/>
      <c r="M245" s="513"/>
      <c r="N245" s="513"/>
      <c r="O245" s="513"/>
      <c r="P245" s="513"/>
      <c r="Q245" s="513"/>
      <c r="R245" s="513"/>
      <c r="S245" s="514"/>
      <c r="T245" s="37"/>
      <c r="U245" s="12"/>
    </row>
    <row r="246" spans="1:21" s="135" customFormat="1" ht="18" customHeight="1" x14ac:dyDescent="0.35">
      <c r="A246" s="209"/>
      <c r="B246" s="539" t="s">
        <v>100</v>
      </c>
      <c r="C246" s="540"/>
      <c r="D246" s="540"/>
      <c r="E246" s="540"/>
      <c r="F246" s="540"/>
      <c r="G246" s="540"/>
      <c r="H246" s="540"/>
      <c r="I246" s="540"/>
      <c r="J246" s="541"/>
      <c r="K246" s="344">
        <v>0</v>
      </c>
      <c r="L246" s="344">
        <v>0</v>
      </c>
      <c r="M246" s="344">
        <v>0</v>
      </c>
      <c r="N246" s="515">
        <v>0</v>
      </c>
      <c r="O246" s="516"/>
      <c r="P246" s="508">
        <f t="shared" ref="P246:P253" si="0">SUM(K246:O246)</f>
        <v>0</v>
      </c>
      <c r="Q246" s="509"/>
      <c r="R246" s="508">
        <f>'1. Investkosten beant.Projekt'!C40</f>
        <v>0</v>
      </c>
      <c r="S246" s="509"/>
      <c r="T246" s="37"/>
      <c r="U246" s="12"/>
    </row>
    <row r="247" spans="1:21" s="135" customFormat="1" ht="18" customHeight="1" x14ac:dyDescent="0.35">
      <c r="A247" s="209"/>
      <c r="B247" s="539" t="s">
        <v>101</v>
      </c>
      <c r="C247" s="540"/>
      <c r="D247" s="540"/>
      <c r="E247" s="540"/>
      <c r="F247" s="540"/>
      <c r="G247" s="540"/>
      <c r="H247" s="540"/>
      <c r="I247" s="540"/>
      <c r="J247" s="541"/>
      <c r="K247" s="344">
        <v>0</v>
      </c>
      <c r="L247" s="344">
        <v>0</v>
      </c>
      <c r="M247" s="344">
        <v>0</v>
      </c>
      <c r="N247" s="515">
        <v>0</v>
      </c>
      <c r="O247" s="746"/>
      <c r="P247" s="508">
        <f t="shared" si="0"/>
        <v>0</v>
      </c>
      <c r="Q247" s="509"/>
      <c r="R247" s="510">
        <f>'1. Investkosten beant.Projekt'!C52</f>
        <v>0</v>
      </c>
      <c r="S247" s="511"/>
      <c r="T247" s="37"/>
      <c r="U247" s="12"/>
    </row>
    <row r="248" spans="1:21" s="135" customFormat="1" ht="18" customHeight="1" x14ac:dyDescent="0.35">
      <c r="A248" s="209"/>
      <c r="B248" s="539" t="s">
        <v>102</v>
      </c>
      <c r="C248" s="540"/>
      <c r="D248" s="540"/>
      <c r="E248" s="540"/>
      <c r="F248" s="540"/>
      <c r="G248" s="540"/>
      <c r="H248" s="540"/>
      <c r="I248" s="540"/>
      <c r="J248" s="541"/>
      <c r="K248" s="344">
        <v>0</v>
      </c>
      <c r="L248" s="344">
        <v>0</v>
      </c>
      <c r="M248" s="344">
        <v>0</v>
      </c>
      <c r="N248" s="515">
        <v>0</v>
      </c>
      <c r="O248" s="516"/>
      <c r="P248" s="510">
        <f t="shared" si="0"/>
        <v>0</v>
      </c>
      <c r="Q248" s="511"/>
      <c r="R248" s="510">
        <f>'1. Investkosten beant.Projekt'!C62</f>
        <v>0</v>
      </c>
      <c r="S248" s="511"/>
      <c r="T248" s="37"/>
      <c r="U248" s="12"/>
    </row>
    <row r="249" spans="1:21" s="135" customFormat="1" ht="18" customHeight="1" x14ac:dyDescent="0.35">
      <c r="A249" s="209"/>
      <c r="B249" s="539" t="s">
        <v>103</v>
      </c>
      <c r="C249" s="540"/>
      <c r="D249" s="540"/>
      <c r="E249" s="540"/>
      <c r="F249" s="540"/>
      <c r="G249" s="540"/>
      <c r="H249" s="540"/>
      <c r="I249" s="540"/>
      <c r="J249" s="541"/>
      <c r="K249" s="344">
        <v>0</v>
      </c>
      <c r="L249" s="344">
        <v>0</v>
      </c>
      <c r="M249" s="344">
        <v>0</v>
      </c>
      <c r="N249" s="515">
        <v>0</v>
      </c>
      <c r="O249" s="516"/>
      <c r="P249" s="510">
        <f t="shared" si="0"/>
        <v>0</v>
      </c>
      <c r="Q249" s="511"/>
      <c r="R249" s="510">
        <f>'1. Investkosten beant.Projekt'!C72</f>
        <v>0</v>
      </c>
      <c r="S249" s="511"/>
      <c r="T249" s="37"/>
      <c r="U249" s="12"/>
    </row>
    <row r="250" spans="1:21" s="135" customFormat="1" ht="18" customHeight="1" x14ac:dyDescent="0.35">
      <c r="A250" s="209"/>
      <c r="B250" s="539" t="s">
        <v>104</v>
      </c>
      <c r="C250" s="540"/>
      <c r="D250" s="540"/>
      <c r="E250" s="540"/>
      <c r="F250" s="540"/>
      <c r="G250" s="540"/>
      <c r="H250" s="540"/>
      <c r="I250" s="540"/>
      <c r="J250" s="541"/>
      <c r="K250" s="344">
        <v>0</v>
      </c>
      <c r="L250" s="344">
        <v>0</v>
      </c>
      <c r="M250" s="344">
        <v>0</v>
      </c>
      <c r="N250" s="515">
        <v>0</v>
      </c>
      <c r="O250" s="746"/>
      <c r="P250" s="510">
        <f t="shared" si="0"/>
        <v>0</v>
      </c>
      <c r="Q250" s="511"/>
      <c r="R250" s="510">
        <f>'1. Investkosten beant.Projekt'!C82</f>
        <v>0</v>
      </c>
      <c r="S250" s="511"/>
      <c r="T250" s="37"/>
      <c r="U250" s="12"/>
    </row>
    <row r="251" spans="1:21" s="135" customFormat="1" ht="18" customHeight="1" x14ac:dyDescent="0.35">
      <c r="A251" s="209"/>
      <c r="B251" s="539" t="s">
        <v>105</v>
      </c>
      <c r="C251" s="540"/>
      <c r="D251" s="540"/>
      <c r="E251" s="540"/>
      <c r="F251" s="540"/>
      <c r="G251" s="540"/>
      <c r="H251" s="540"/>
      <c r="I251" s="540"/>
      <c r="J251" s="541"/>
      <c r="K251" s="344">
        <v>0</v>
      </c>
      <c r="L251" s="344">
        <v>0</v>
      </c>
      <c r="M251" s="344">
        <v>0</v>
      </c>
      <c r="N251" s="515">
        <v>0</v>
      </c>
      <c r="O251" s="516"/>
      <c r="P251" s="510">
        <f t="shared" si="0"/>
        <v>0</v>
      </c>
      <c r="Q251" s="511"/>
      <c r="R251" s="510">
        <f>'1. Investkosten beant.Projekt'!C92</f>
        <v>0</v>
      </c>
      <c r="S251" s="511"/>
      <c r="T251" s="37"/>
      <c r="U251" s="321"/>
    </row>
    <row r="252" spans="1:21" s="135" customFormat="1" ht="18" customHeight="1" x14ac:dyDescent="0.35">
      <c r="A252" s="209"/>
      <c r="B252" s="539" t="s">
        <v>106</v>
      </c>
      <c r="C252" s="540"/>
      <c r="D252" s="540"/>
      <c r="E252" s="540"/>
      <c r="F252" s="540"/>
      <c r="G252" s="540"/>
      <c r="H252" s="540"/>
      <c r="I252" s="540"/>
      <c r="J252" s="541"/>
      <c r="K252" s="344">
        <v>0</v>
      </c>
      <c r="L252" s="344">
        <v>0</v>
      </c>
      <c r="M252" s="344">
        <v>0</v>
      </c>
      <c r="N252" s="515">
        <v>0</v>
      </c>
      <c r="O252" s="516"/>
      <c r="P252" s="510">
        <f t="shared" si="0"/>
        <v>0</v>
      </c>
      <c r="Q252" s="511"/>
      <c r="R252" s="510">
        <f>'1. Investkosten beant.Projekt'!C103</f>
        <v>0</v>
      </c>
      <c r="S252" s="511"/>
      <c r="T252" s="37"/>
      <c r="U252" s="12"/>
    </row>
    <row r="253" spans="1:21" s="135" customFormat="1" ht="18" customHeight="1" x14ac:dyDescent="0.35">
      <c r="A253" s="209"/>
      <c r="B253" s="539" t="s">
        <v>178</v>
      </c>
      <c r="C253" s="540"/>
      <c r="D253" s="540"/>
      <c r="E253" s="540"/>
      <c r="F253" s="540"/>
      <c r="G253" s="540"/>
      <c r="H253" s="540"/>
      <c r="I253" s="540"/>
      <c r="J253" s="541"/>
      <c r="K253" s="344">
        <v>0</v>
      </c>
      <c r="L253" s="344">
        <v>0</v>
      </c>
      <c r="M253" s="344">
        <v>0</v>
      </c>
      <c r="N253" s="515">
        <v>0</v>
      </c>
      <c r="O253" s="516"/>
      <c r="P253" s="510">
        <f t="shared" si="0"/>
        <v>0</v>
      </c>
      <c r="Q253" s="511"/>
      <c r="R253" s="521">
        <f>'1. Investkosten beant.Projekt'!C113</f>
        <v>0</v>
      </c>
      <c r="S253" s="522"/>
      <c r="T253" s="37"/>
      <c r="U253" s="12"/>
    </row>
    <row r="254" spans="1:21" s="135" customFormat="1" ht="18.75" customHeight="1" x14ac:dyDescent="0.35">
      <c r="A254" s="209"/>
      <c r="B254" s="536" t="s">
        <v>306</v>
      </c>
      <c r="C254" s="537"/>
      <c r="D254" s="537"/>
      <c r="E254" s="537"/>
      <c r="F254" s="537"/>
      <c r="G254" s="537"/>
      <c r="H254" s="537"/>
      <c r="I254" s="537"/>
      <c r="J254" s="538"/>
      <c r="K254" s="226">
        <f>SUM(K246:K253)</f>
        <v>0</v>
      </c>
      <c r="L254" s="226">
        <f>SUM(L246:L253)</f>
        <v>0</v>
      </c>
      <c r="M254" s="225">
        <f>SUM(M246:M253)</f>
        <v>0</v>
      </c>
      <c r="N254" s="712">
        <f>SUM(N246:O253)</f>
        <v>0</v>
      </c>
      <c r="O254" s="714"/>
      <c r="P254" s="712">
        <f>SUM(P246:Q253)</f>
        <v>0</v>
      </c>
      <c r="Q254" s="713"/>
      <c r="R254" s="523">
        <f>SUM(R246:S253)</f>
        <v>0</v>
      </c>
      <c r="S254" s="524"/>
      <c r="T254" s="37"/>
      <c r="U254" s="12"/>
    </row>
    <row r="255" spans="1:21" s="135" customFormat="1" ht="18" customHeight="1" x14ac:dyDescent="0.35">
      <c r="A255" s="209"/>
      <c r="B255" s="209"/>
      <c r="C255" s="209"/>
      <c r="D255" s="209"/>
      <c r="E255" s="209"/>
      <c r="F255" s="209"/>
      <c r="G255" s="209"/>
      <c r="H255" s="209"/>
      <c r="I255" s="209"/>
      <c r="J255" s="209"/>
      <c r="K255" s="209"/>
      <c r="L255" s="209"/>
      <c r="M255" s="209"/>
      <c r="N255" s="209"/>
      <c r="O255" s="209"/>
      <c r="P255" s="250"/>
      <c r="Q255" s="250"/>
      <c r="R255" s="144"/>
      <c r="S255" s="144"/>
      <c r="T255" s="37"/>
      <c r="U255" s="12"/>
    </row>
    <row r="256" spans="1:21" s="135" customFormat="1" ht="47.25" customHeight="1" x14ac:dyDescent="0.25">
      <c r="A256" s="210" t="s">
        <v>120</v>
      </c>
      <c r="B256" s="567" t="s">
        <v>361</v>
      </c>
      <c r="C256" s="568"/>
      <c r="D256" s="568"/>
      <c r="E256" s="568"/>
      <c r="F256" s="568"/>
      <c r="G256" s="568"/>
      <c r="H256" s="568"/>
      <c r="I256" s="568"/>
      <c r="J256" s="569"/>
      <c r="K256" s="80" t="s">
        <v>589</v>
      </c>
      <c r="L256" s="80" t="s">
        <v>590</v>
      </c>
      <c r="M256" s="80" t="s">
        <v>592</v>
      </c>
      <c r="N256" s="506" t="s">
        <v>602</v>
      </c>
      <c r="O256" s="507"/>
      <c r="P256" s="506" t="s">
        <v>307</v>
      </c>
      <c r="Q256" s="507"/>
      <c r="R256" s="529" t="s">
        <v>360</v>
      </c>
      <c r="S256" s="530"/>
      <c r="T256" s="37"/>
      <c r="U256" s="12"/>
    </row>
    <row r="257" spans="1:21" s="135" customFormat="1" ht="18" customHeight="1" x14ac:dyDescent="0.25">
      <c r="A257" s="175"/>
      <c r="B257" s="536" t="s">
        <v>565</v>
      </c>
      <c r="C257" s="537"/>
      <c r="D257" s="537"/>
      <c r="E257" s="537"/>
      <c r="F257" s="537"/>
      <c r="G257" s="537"/>
      <c r="H257" s="537"/>
      <c r="I257" s="537"/>
      <c r="J257" s="538"/>
      <c r="K257" s="512"/>
      <c r="L257" s="513"/>
      <c r="M257" s="513"/>
      <c r="N257" s="513"/>
      <c r="O257" s="513"/>
      <c r="P257" s="513"/>
      <c r="Q257" s="513"/>
      <c r="R257" s="513"/>
      <c r="S257" s="514"/>
      <c r="T257" s="37"/>
      <c r="U257" s="12"/>
    </row>
    <row r="258" spans="1:21" s="135" customFormat="1" ht="33.65" customHeight="1" x14ac:dyDescent="0.35">
      <c r="A258" s="209"/>
      <c r="B258" s="531" t="s">
        <v>566</v>
      </c>
      <c r="C258" s="532"/>
      <c r="D258" s="532"/>
      <c r="E258" s="532"/>
      <c r="F258" s="532"/>
      <c r="G258" s="532"/>
      <c r="H258" s="532"/>
      <c r="I258" s="532"/>
      <c r="J258" s="584"/>
      <c r="K258" s="322"/>
      <c r="L258" s="322"/>
      <c r="M258" s="323"/>
      <c r="N258" s="565"/>
      <c r="O258" s="566"/>
      <c r="P258" s="508"/>
      <c r="Q258" s="509"/>
      <c r="R258" s="508">
        <f>IF(G232="1",R254,0)</f>
        <v>0</v>
      </c>
      <c r="S258" s="509"/>
      <c r="T258" s="37"/>
      <c r="U258" s="12"/>
    </row>
    <row r="259" spans="1:21" s="135" customFormat="1" ht="73.5" customHeight="1" x14ac:dyDescent="0.35">
      <c r="A259" s="209"/>
      <c r="B259" s="572" t="s">
        <v>494</v>
      </c>
      <c r="C259" s="573"/>
      <c r="D259" s="573"/>
      <c r="E259" s="573"/>
      <c r="F259" s="573"/>
      <c r="G259" s="573"/>
      <c r="H259" s="573"/>
      <c r="I259" s="573"/>
      <c r="J259" s="574"/>
      <c r="K259" s="324"/>
      <c r="L259" s="324"/>
      <c r="M259" s="325"/>
      <c r="N259" s="715"/>
      <c r="O259" s="716"/>
      <c r="P259" s="510"/>
      <c r="Q259" s="511"/>
      <c r="R259" s="510"/>
      <c r="S259" s="511"/>
      <c r="T259" s="37"/>
      <c r="U259" s="12"/>
    </row>
    <row r="260" spans="1:21" s="135" customFormat="1" ht="18.75" customHeight="1" x14ac:dyDescent="0.35">
      <c r="A260" s="209"/>
      <c r="B260" s="536" t="s">
        <v>567</v>
      </c>
      <c r="C260" s="537"/>
      <c r="D260" s="537"/>
      <c r="E260" s="537"/>
      <c r="F260" s="537"/>
      <c r="G260" s="537"/>
      <c r="H260" s="537"/>
      <c r="I260" s="537"/>
      <c r="J260" s="538"/>
      <c r="K260" s="226">
        <f>IF(P260&gt;0,(K254/P254)*P260,0)</f>
        <v>0</v>
      </c>
      <c r="L260" s="226">
        <f>IF(P260&gt;0,(L254/P254)*P260,0)</f>
        <v>0</v>
      </c>
      <c r="M260" s="226">
        <f>IF(R260&gt;0,(M254/P254)*P260,0)</f>
        <v>0</v>
      </c>
      <c r="N260" s="712">
        <f>P260-M260-L260-K260</f>
        <v>0</v>
      </c>
      <c r="O260" s="713"/>
      <c r="P260" s="563">
        <f>IF(R260&lt;1000000,R260*0.2,200000)</f>
        <v>0</v>
      </c>
      <c r="Q260" s="564"/>
      <c r="R260" s="570">
        <f>R258</f>
        <v>0</v>
      </c>
      <c r="S260" s="571"/>
      <c r="T260" s="37"/>
      <c r="U260" s="12"/>
    </row>
    <row r="261" spans="1:21" s="135" customFormat="1" ht="18" customHeight="1" x14ac:dyDescent="0.35">
      <c r="A261" s="209"/>
      <c r="B261" s="209"/>
      <c r="C261" s="209"/>
      <c r="D261" s="209"/>
      <c r="E261" s="209"/>
      <c r="F261" s="209"/>
      <c r="G261" s="209"/>
      <c r="H261" s="209"/>
      <c r="I261" s="209"/>
      <c r="J261" s="209"/>
      <c r="K261" s="209"/>
      <c r="L261" s="209"/>
      <c r="M261" s="209"/>
      <c r="N261" s="209"/>
      <c r="O261" s="209"/>
      <c r="P261" s="375"/>
      <c r="Q261" s="375"/>
      <c r="R261" s="144"/>
      <c r="S261" s="144"/>
      <c r="T261" s="37"/>
      <c r="U261" s="12"/>
    </row>
    <row r="262" spans="1:21" s="135" customFormat="1" ht="58.5" customHeight="1" x14ac:dyDescent="0.25">
      <c r="A262" s="210" t="s">
        <v>300</v>
      </c>
      <c r="B262" s="567" t="s">
        <v>401</v>
      </c>
      <c r="C262" s="568"/>
      <c r="D262" s="568"/>
      <c r="E262" s="568"/>
      <c r="F262" s="568"/>
      <c r="G262" s="568"/>
      <c r="H262" s="568"/>
      <c r="I262" s="568"/>
      <c r="J262" s="569"/>
      <c r="K262" s="80" t="s">
        <v>589</v>
      </c>
      <c r="L262" s="80" t="s">
        <v>590</v>
      </c>
      <c r="M262" s="80" t="s">
        <v>592</v>
      </c>
      <c r="N262" s="506" t="s">
        <v>602</v>
      </c>
      <c r="O262" s="507"/>
      <c r="P262" s="506" t="s">
        <v>307</v>
      </c>
      <c r="Q262" s="507"/>
      <c r="R262" s="529" t="s">
        <v>142</v>
      </c>
      <c r="S262" s="530"/>
      <c r="T262" s="37"/>
      <c r="U262" s="12"/>
    </row>
    <row r="263" spans="1:21" s="135" customFormat="1" ht="18" customHeight="1" x14ac:dyDescent="0.25">
      <c r="A263" s="175"/>
      <c r="B263" s="536" t="s">
        <v>568</v>
      </c>
      <c r="C263" s="537"/>
      <c r="D263" s="537"/>
      <c r="E263" s="537"/>
      <c r="F263" s="537"/>
      <c r="G263" s="537"/>
      <c r="H263" s="537"/>
      <c r="I263" s="537"/>
      <c r="J263" s="538"/>
      <c r="K263" s="512"/>
      <c r="L263" s="513"/>
      <c r="M263" s="513"/>
      <c r="N263" s="513"/>
      <c r="O263" s="513"/>
      <c r="P263" s="513"/>
      <c r="Q263" s="513"/>
      <c r="R263" s="513"/>
      <c r="S263" s="514"/>
      <c r="T263" s="37"/>
      <c r="U263" s="12"/>
    </row>
    <row r="264" spans="1:21" s="135" customFormat="1" ht="18" customHeight="1" x14ac:dyDescent="0.35">
      <c r="A264" s="209"/>
      <c r="B264" s="531" t="s">
        <v>569</v>
      </c>
      <c r="C264" s="532"/>
      <c r="D264" s="532"/>
      <c r="E264" s="532"/>
      <c r="F264" s="532"/>
      <c r="G264" s="532"/>
      <c r="H264" s="532"/>
      <c r="I264" s="532"/>
      <c r="J264" s="584"/>
      <c r="K264" s="322"/>
      <c r="L264" s="322"/>
      <c r="M264" s="323"/>
      <c r="N264" s="565"/>
      <c r="O264" s="566"/>
      <c r="P264" s="508"/>
      <c r="Q264" s="509"/>
      <c r="R264" s="508">
        <f>IF(G232="2",'3. Vergleichsberechnung'!C22,0)</f>
        <v>0</v>
      </c>
      <c r="S264" s="509"/>
      <c r="T264" s="37"/>
      <c r="U264" s="12"/>
    </row>
    <row r="265" spans="1:21" s="135" customFormat="1" ht="18" customHeight="1" x14ac:dyDescent="0.35">
      <c r="A265" s="209"/>
      <c r="B265" s="531" t="s">
        <v>376</v>
      </c>
      <c r="C265" s="532"/>
      <c r="D265" s="532"/>
      <c r="E265" s="532"/>
      <c r="F265" s="532"/>
      <c r="G265" s="532"/>
      <c r="H265" s="532"/>
      <c r="I265" s="532"/>
      <c r="J265" s="584"/>
      <c r="K265" s="324"/>
      <c r="L265" s="324"/>
      <c r="M265" s="325"/>
      <c r="N265" s="715"/>
      <c r="O265" s="716"/>
      <c r="P265" s="510"/>
      <c r="Q265" s="511"/>
      <c r="R265" s="510">
        <f>IF(G232="2",'2.Investkosten Vergleichsinvest'!E20,0)</f>
        <v>0</v>
      </c>
      <c r="S265" s="511"/>
      <c r="T265" s="37"/>
      <c r="U265" s="12"/>
    </row>
    <row r="266" spans="1:21" s="135" customFormat="1" ht="18" customHeight="1" x14ac:dyDescent="0.35">
      <c r="A266" s="209"/>
      <c r="B266" s="610" t="s">
        <v>570</v>
      </c>
      <c r="C266" s="611"/>
      <c r="D266" s="611"/>
      <c r="E266" s="611"/>
      <c r="F266" s="611"/>
      <c r="G266" s="611"/>
      <c r="H266" s="611"/>
      <c r="I266" s="611"/>
      <c r="J266" s="612"/>
      <c r="K266" s="464"/>
      <c r="L266" s="464"/>
      <c r="M266" s="325"/>
      <c r="N266" s="464"/>
      <c r="O266" s="466"/>
      <c r="P266" s="462"/>
      <c r="Q266" s="463"/>
      <c r="R266" s="510">
        <f>'3. Vergleichsberechnung'!C41</f>
        <v>0</v>
      </c>
      <c r="S266" s="511"/>
      <c r="T266" s="37"/>
      <c r="U266" s="12"/>
    </row>
    <row r="267" spans="1:21" s="135" customFormat="1" ht="18" customHeight="1" x14ac:dyDescent="0.35">
      <c r="A267" s="209"/>
      <c r="B267" s="621" t="s">
        <v>526</v>
      </c>
      <c r="C267" s="622"/>
      <c r="D267" s="622"/>
      <c r="E267" s="622"/>
      <c r="F267" s="622"/>
      <c r="G267" s="622"/>
      <c r="H267" s="622"/>
      <c r="I267" s="622"/>
      <c r="J267" s="623"/>
      <c r="K267" s="464"/>
      <c r="L267" s="464"/>
      <c r="M267" s="325"/>
      <c r="N267" s="464"/>
      <c r="O267" s="466"/>
      <c r="P267" s="462"/>
      <c r="Q267" s="463"/>
      <c r="R267" s="510">
        <f>R266*20%</f>
        <v>0</v>
      </c>
      <c r="S267" s="511"/>
      <c r="T267" s="37"/>
      <c r="U267" s="12"/>
    </row>
    <row r="268" spans="1:21" s="135" customFormat="1" ht="18" customHeight="1" x14ac:dyDescent="0.35">
      <c r="A268" s="209"/>
      <c r="B268" s="634" t="s">
        <v>571</v>
      </c>
      <c r="C268" s="635"/>
      <c r="D268" s="635"/>
      <c r="E268" s="635"/>
      <c r="F268" s="635"/>
      <c r="G268" s="635"/>
      <c r="H268" s="635"/>
      <c r="I268" s="635"/>
      <c r="J268" s="635"/>
      <c r="K268" s="635"/>
      <c r="L268" s="635"/>
      <c r="M268" s="635"/>
      <c r="N268" s="635"/>
      <c r="O268" s="635"/>
      <c r="P268" s="635"/>
      <c r="Q268" s="635"/>
      <c r="R268" s="635"/>
      <c r="S268" s="636"/>
      <c r="T268" s="37"/>
      <c r="U268" s="12"/>
    </row>
    <row r="269" spans="1:21" s="135" customFormat="1" ht="18" customHeight="1" x14ac:dyDescent="0.35">
      <c r="A269" s="209"/>
      <c r="B269" s="531" t="s">
        <v>383</v>
      </c>
      <c r="C269" s="532"/>
      <c r="D269" s="532"/>
      <c r="E269" s="532"/>
      <c r="F269" s="532"/>
      <c r="G269" s="532"/>
      <c r="H269" s="532"/>
      <c r="I269" s="532"/>
      <c r="J269" s="584"/>
      <c r="K269" s="324"/>
      <c r="L269" s="324"/>
      <c r="M269" s="325"/>
      <c r="N269" s="715"/>
      <c r="O269" s="733"/>
      <c r="P269" s="510"/>
      <c r="Q269" s="511"/>
      <c r="R269" s="510">
        <f>IF(G232="2",'3. Vergleichsberechnung'!C29,0)</f>
        <v>0</v>
      </c>
      <c r="S269" s="511"/>
      <c r="T269" s="37"/>
      <c r="U269" s="12"/>
    </row>
    <row r="270" spans="1:21" s="135" customFormat="1" ht="18" customHeight="1" x14ac:dyDescent="0.35">
      <c r="A270" s="209"/>
      <c r="B270" s="531" t="s">
        <v>524</v>
      </c>
      <c r="C270" s="532"/>
      <c r="D270" s="532"/>
      <c r="E270" s="532"/>
      <c r="F270" s="532"/>
      <c r="G270" s="532"/>
      <c r="H270" s="532"/>
      <c r="I270" s="532"/>
      <c r="J270" s="584"/>
      <c r="K270" s="361"/>
      <c r="L270" s="361"/>
      <c r="M270" s="325"/>
      <c r="N270" s="715"/>
      <c r="O270" s="733"/>
      <c r="P270" s="510"/>
      <c r="Q270" s="511"/>
      <c r="R270" s="510">
        <f>IF(G232="2",'3. Vergleichsberechnung'!C30,0)</f>
        <v>0</v>
      </c>
      <c r="S270" s="511"/>
      <c r="T270" s="37"/>
      <c r="U270" s="12"/>
    </row>
    <row r="271" spans="1:21" s="135" customFormat="1" ht="18" customHeight="1" x14ac:dyDescent="0.35">
      <c r="A271" s="209"/>
      <c r="B271" s="621" t="s">
        <v>525</v>
      </c>
      <c r="C271" s="622"/>
      <c r="D271" s="622"/>
      <c r="E271" s="622"/>
      <c r="F271" s="622"/>
      <c r="G271" s="622"/>
      <c r="H271" s="622"/>
      <c r="I271" s="622"/>
      <c r="J271" s="623"/>
      <c r="K271" s="464"/>
      <c r="L271" s="464"/>
      <c r="M271" s="464"/>
      <c r="N271" s="464"/>
      <c r="O271" s="465"/>
      <c r="P271" s="462"/>
      <c r="Q271" s="463"/>
      <c r="R271" s="510">
        <f>R269-R270</f>
        <v>0</v>
      </c>
      <c r="S271" s="511"/>
      <c r="T271" s="37"/>
      <c r="U271" s="12"/>
    </row>
    <row r="272" spans="1:21" s="135" customFormat="1" ht="18" customHeight="1" x14ac:dyDescent="0.35">
      <c r="A272" s="209"/>
      <c r="B272" s="621" t="s">
        <v>527</v>
      </c>
      <c r="C272" s="622"/>
      <c r="D272" s="622"/>
      <c r="E272" s="622"/>
      <c r="F272" s="622"/>
      <c r="G272" s="622"/>
      <c r="H272" s="622"/>
      <c r="I272" s="622"/>
      <c r="J272" s="623"/>
      <c r="K272" s="464"/>
      <c r="L272" s="464"/>
      <c r="M272" s="464"/>
      <c r="N272" s="464"/>
      <c r="O272" s="465"/>
      <c r="P272" s="462"/>
      <c r="Q272" s="463"/>
      <c r="R272" s="510">
        <f>IF(R269*20%&lt;R271,R269*20%,R271)</f>
        <v>0</v>
      </c>
      <c r="S272" s="511"/>
      <c r="T272" s="37"/>
      <c r="U272" s="12"/>
    </row>
    <row r="273" spans="1:21" s="135" customFormat="1" ht="18" customHeight="1" x14ac:dyDescent="0.35">
      <c r="A273" s="209"/>
      <c r="B273" s="536" t="s">
        <v>572</v>
      </c>
      <c r="C273" s="537"/>
      <c r="D273" s="537"/>
      <c r="E273" s="537"/>
      <c r="F273" s="537"/>
      <c r="G273" s="537"/>
      <c r="H273" s="537"/>
      <c r="I273" s="537"/>
      <c r="J273" s="538"/>
      <c r="K273" s="480"/>
      <c r="L273" s="480"/>
      <c r="M273" s="480"/>
      <c r="N273" s="523"/>
      <c r="O273" s="535"/>
      <c r="P273" s="478"/>
      <c r="Q273" s="479"/>
      <c r="R273" s="570">
        <f>R269+R266</f>
        <v>0</v>
      </c>
      <c r="S273" s="571"/>
      <c r="T273" s="37"/>
      <c r="U273" s="12"/>
    </row>
    <row r="274" spans="1:21" s="135" customFormat="1" ht="18.75" customHeight="1" x14ac:dyDescent="0.35">
      <c r="A274" s="209"/>
      <c r="B274" s="536" t="s">
        <v>550</v>
      </c>
      <c r="C274" s="537"/>
      <c r="D274" s="537"/>
      <c r="E274" s="537"/>
      <c r="F274" s="537"/>
      <c r="G274" s="537"/>
      <c r="H274" s="537"/>
      <c r="I274" s="537"/>
      <c r="J274" s="538"/>
      <c r="K274" s="230">
        <f>IF(P274&gt;0,(K254/P254)*P274,0)</f>
        <v>0</v>
      </c>
      <c r="L274" s="230">
        <f>IF(P274&gt;0,(L254/P254)*P274,0)</f>
        <v>0</v>
      </c>
      <c r="M274" s="230">
        <f>IF(P274&gt;0,(M254/P254)*P274,0)</f>
        <v>0</v>
      </c>
      <c r="N274" s="523">
        <f>P274-M274-L274-K274</f>
        <v>0</v>
      </c>
      <c r="O274" s="535"/>
      <c r="P274" s="710">
        <f>IF(R274&gt;P219,P219,R274)</f>
        <v>0</v>
      </c>
      <c r="Q274" s="711"/>
      <c r="R274" s="570">
        <f>R267+R272</f>
        <v>0</v>
      </c>
      <c r="S274" s="571"/>
      <c r="T274" s="37"/>
      <c r="U274" s="12"/>
    </row>
    <row r="275" spans="1:21" s="135" customFormat="1" ht="18" customHeight="1" x14ac:dyDescent="0.35">
      <c r="A275" s="209"/>
      <c r="B275" s="209"/>
      <c r="C275" s="209"/>
      <c r="D275" s="209"/>
      <c r="E275" s="209"/>
      <c r="F275" s="209"/>
      <c r="G275" s="209"/>
      <c r="H275" s="209"/>
      <c r="I275" s="209"/>
      <c r="J275" s="209"/>
      <c r="K275" s="209"/>
      <c r="L275" s="209"/>
      <c r="M275" s="209"/>
      <c r="N275" s="209"/>
      <c r="O275" s="209"/>
      <c r="P275" s="428"/>
      <c r="Q275" s="428"/>
      <c r="R275" s="144"/>
      <c r="S275" s="144"/>
      <c r="T275" s="37"/>
      <c r="U275" s="12"/>
    </row>
    <row r="276" spans="1:21" s="135" customFormat="1" ht="43.25" customHeight="1" x14ac:dyDescent="0.25">
      <c r="A276" s="210" t="s">
        <v>305</v>
      </c>
      <c r="B276" s="567" t="s">
        <v>377</v>
      </c>
      <c r="C276" s="568"/>
      <c r="D276" s="568"/>
      <c r="E276" s="568"/>
      <c r="F276" s="568"/>
      <c r="G276" s="568"/>
      <c r="H276" s="568"/>
      <c r="I276" s="568"/>
      <c r="J276" s="568"/>
      <c r="K276" s="708"/>
      <c r="L276" s="708"/>
      <c r="M276" s="708"/>
      <c r="N276" s="708"/>
      <c r="O276" s="708"/>
      <c r="P276" s="708"/>
      <c r="Q276" s="709"/>
      <c r="R276" s="529" t="s">
        <v>142</v>
      </c>
      <c r="S276" s="530"/>
      <c r="T276" s="37"/>
      <c r="U276" s="12"/>
    </row>
    <row r="277" spans="1:21" s="135" customFormat="1" ht="18" customHeight="1" x14ac:dyDescent="0.35">
      <c r="A277" s="209"/>
      <c r="B277" s="512" t="s">
        <v>141</v>
      </c>
      <c r="C277" s="633"/>
      <c r="D277" s="633"/>
      <c r="E277" s="633"/>
      <c r="F277" s="633"/>
      <c r="G277" s="633"/>
      <c r="H277" s="633"/>
      <c r="I277" s="633"/>
      <c r="J277" s="633"/>
      <c r="K277" s="595"/>
      <c r="L277" s="595"/>
      <c r="M277" s="595"/>
      <c r="N277" s="595"/>
      <c r="O277" s="595"/>
      <c r="P277" s="595"/>
      <c r="Q277" s="595"/>
      <c r="R277" s="348"/>
      <c r="S277" s="348"/>
      <c r="T277" s="37"/>
      <c r="U277" s="12"/>
    </row>
    <row r="278" spans="1:21" s="135" customFormat="1" ht="18" customHeight="1" x14ac:dyDescent="0.35">
      <c r="A278" s="209"/>
      <c r="B278" s="531" t="s">
        <v>378</v>
      </c>
      <c r="C278" s="532"/>
      <c r="D278" s="532"/>
      <c r="E278" s="532"/>
      <c r="F278" s="532"/>
      <c r="G278" s="532"/>
      <c r="H278" s="532"/>
      <c r="I278" s="532"/>
      <c r="J278" s="532"/>
      <c r="K278" s="533"/>
      <c r="L278" s="533"/>
      <c r="M278" s="533"/>
      <c r="N278" s="533"/>
      <c r="O278" s="533"/>
      <c r="P278" s="533"/>
      <c r="Q278" s="534"/>
      <c r="R278" s="525">
        <f>'1. Investkosten beant.Projekt'!C131</f>
        <v>0</v>
      </c>
      <c r="S278" s="526"/>
      <c r="T278" s="37"/>
      <c r="U278" s="12"/>
    </row>
    <row r="279" spans="1:21" s="135" customFormat="1" ht="18" customHeight="1" x14ac:dyDescent="0.35">
      <c r="A279" s="209"/>
      <c r="B279" s="531" t="s">
        <v>143</v>
      </c>
      <c r="C279" s="532"/>
      <c r="D279" s="532"/>
      <c r="E279" s="532"/>
      <c r="F279" s="532"/>
      <c r="G279" s="532"/>
      <c r="H279" s="532"/>
      <c r="I279" s="532"/>
      <c r="J279" s="532"/>
      <c r="K279" s="533"/>
      <c r="L279" s="533"/>
      <c r="M279" s="533"/>
      <c r="N279" s="533"/>
      <c r="O279" s="533"/>
      <c r="P279" s="533"/>
      <c r="Q279" s="534"/>
      <c r="R279" s="525">
        <f>'1. Investkosten beant.Projekt'!C132</f>
        <v>0</v>
      </c>
      <c r="S279" s="526"/>
      <c r="T279" s="37"/>
      <c r="U279" s="12"/>
    </row>
    <row r="280" spans="1:21" s="135" customFormat="1" ht="18" customHeight="1" x14ac:dyDescent="0.35">
      <c r="A280" s="209"/>
      <c r="B280" s="531" t="s">
        <v>144</v>
      </c>
      <c r="C280" s="532"/>
      <c r="D280" s="532"/>
      <c r="E280" s="532"/>
      <c r="F280" s="532"/>
      <c r="G280" s="532"/>
      <c r="H280" s="532"/>
      <c r="I280" s="532"/>
      <c r="J280" s="532"/>
      <c r="K280" s="533"/>
      <c r="L280" s="533"/>
      <c r="M280" s="533"/>
      <c r="N280" s="533"/>
      <c r="O280" s="533"/>
      <c r="P280" s="533"/>
      <c r="Q280" s="534"/>
      <c r="R280" s="525">
        <f>'1. Investkosten beant.Projekt'!C133</f>
        <v>0</v>
      </c>
      <c r="S280" s="526"/>
      <c r="T280" s="37"/>
      <c r="U280" s="12"/>
    </row>
    <row r="281" spans="1:21" s="135" customFormat="1" ht="18" customHeight="1" x14ac:dyDescent="0.35">
      <c r="A281" s="209"/>
      <c r="B281" s="531" t="s">
        <v>99</v>
      </c>
      <c r="C281" s="532"/>
      <c r="D281" s="532"/>
      <c r="E281" s="532"/>
      <c r="F281" s="532"/>
      <c r="G281" s="532"/>
      <c r="H281" s="532"/>
      <c r="I281" s="532"/>
      <c r="J281" s="532"/>
      <c r="K281" s="533"/>
      <c r="L281" s="533"/>
      <c r="M281" s="533"/>
      <c r="N281" s="533"/>
      <c r="O281" s="533"/>
      <c r="P281" s="533"/>
      <c r="Q281" s="534"/>
      <c r="R281" s="525">
        <f>'1. Investkosten beant.Projekt'!C134</f>
        <v>0</v>
      </c>
      <c r="S281" s="526"/>
      <c r="T281" s="37"/>
      <c r="U281" s="12"/>
    </row>
    <row r="282" spans="1:21" s="135" customFormat="1" ht="18" customHeight="1" x14ac:dyDescent="0.35">
      <c r="A282" s="209"/>
      <c r="B282" s="531" t="s">
        <v>145</v>
      </c>
      <c r="C282" s="532"/>
      <c r="D282" s="532"/>
      <c r="E282" s="532"/>
      <c r="F282" s="532"/>
      <c r="G282" s="532"/>
      <c r="H282" s="532"/>
      <c r="I282" s="532"/>
      <c r="J282" s="532"/>
      <c r="K282" s="533"/>
      <c r="L282" s="533"/>
      <c r="M282" s="533"/>
      <c r="N282" s="533"/>
      <c r="O282" s="533"/>
      <c r="P282" s="533"/>
      <c r="Q282" s="534"/>
      <c r="R282" s="525">
        <f>'1. Investkosten beant.Projekt'!C135</f>
        <v>0</v>
      </c>
      <c r="S282" s="526"/>
      <c r="T282" s="37"/>
      <c r="U282" s="12"/>
    </row>
    <row r="283" spans="1:21" s="135" customFormat="1" ht="18" customHeight="1" x14ac:dyDescent="0.35">
      <c r="A283" s="209"/>
      <c r="B283" s="531" t="s">
        <v>146</v>
      </c>
      <c r="C283" s="532"/>
      <c r="D283" s="532"/>
      <c r="E283" s="532"/>
      <c r="F283" s="532"/>
      <c r="G283" s="532"/>
      <c r="H283" s="532"/>
      <c r="I283" s="532"/>
      <c r="J283" s="532"/>
      <c r="K283" s="533"/>
      <c r="L283" s="533"/>
      <c r="M283" s="533"/>
      <c r="N283" s="533"/>
      <c r="O283" s="533"/>
      <c r="P283" s="533"/>
      <c r="Q283" s="534"/>
      <c r="R283" s="525">
        <f>'1. Investkosten beant.Projekt'!C136</f>
        <v>0</v>
      </c>
      <c r="S283" s="526"/>
      <c r="T283" s="37"/>
      <c r="U283" s="12"/>
    </row>
    <row r="284" spans="1:21" s="135" customFormat="1" ht="17.5" x14ac:dyDescent="0.35">
      <c r="A284" s="209"/>
      <c r="B284" s="531" t="s">
        <v>147</v>
      </c>
      <c r="C284" s="532"/>
      <c r="D284" s="532"/>
      <c r="E284" s="532"/>
      <c r="F284" s="532"/>
      <c r="G284" s="532"/>
      <c r="H284" s="532"/>
      <c r="I284" s="532"/>
      <c r="J284" s="532"/>
      <c r="K284" s="533"/>
      <c r="L284" s="533"/>
      <c r="M284" s="533"/>
      <c r="N284" s="533"/>
      <c r="O284" s="533"/>
      <c r="P284" s="533"/>
      <c r="Q284" s="534"/>
      <c r="R284" s="525">
        <f>'1. Investkosten beant.Projekt'!C137</f>
        <v>0</v>
      </c>
      <c r="S284" s="526"/>
      <c r="T284" s="37"/>
      <c r="U284" s="12"/>
    </row>
    <row r="285" spans="1:21" s="135" customFormat="1" ht="18" customHeight="1" x14ac:dyDescent="0.35">
      <c r="A285" s="209"/>
      <c r="B285" s="531" t="str">
        <f>'1. Investkosten beant.Projekt'!B138</f>
        <v>▪ Bohrkosten bei Tiefengeothermieanlagen</v>
      </c>
      <c r="C285" s="532"/>
      <c r="D285" s="532"/>
      <c r="E285" s="532"/>
      <c r="F285" s="532"/>
      <c r="G285" s="532"/>
      <c r="H285" s="532"/>
      <c r="I285" s="532"/>
      <c r="J285" s="532"/>
      <c r="K285" s="533"/>
      <c r="L285" s="533"/>
      <c r="M285" s="533"/>
      <c r="N285" s="533"/>
      <c r="O285" s="533"/>
      <c r="P285" s="533"/>
      <c r="Q285" s="534"/>
      <c r="R285" s="525">
        <f>'1. Investkosten beant.Projekt'!C138</f>
        <v>0</v>
      </c>
      <c r="S285" s="526"/>
      <c r="T285" s="37"/>
      <c r="U285" s="12"/>
    </row>
    <row r="286" spans="1:21" s="135" customFormat="1" ht="18" customHeight="1" x14ac:dyDescent="0.35">
      <c r="A286" s="209"/>
      <c r="B286" s="531" t="str">
        <f>'1. Investkosten beant.Projekt'!B139</f>
        <v>▪ Bei KWK-Anlagen, die zur Stromerzeugung gehörigen Anlagenteile
(anteilig lt. BAFA Merkblatt vorgehen, siehe Link unter 2.5)</v>
      </c>
      <c r="C286" s="532"/>
      <c r="D286" s="532"/>
      <c r="E286" s="532"/>
      <c r="F286" s="532"/>
      <c r="G286" s="532"/>
      <c r="H286" s="532"/>
      <c r="I286" s="532"/>
      <c r="J286" s="532"/>
      <c r="K286" s="533"/>
      <c r="L286" s="533"/>
      <c r="M286" s="533"/>
      <c r="N286" s="533"/>
      <c r="O286" s="533"/>
      <c r="P286" s="533"/>
      <c r="Q286" s="534"/>
      <c r="R286" s="525">
        <f>'1. Investkosten beant.Projekt'!C139</f>
        <v>0</v>
      </c>
      <c r="S286" s="526"/>
      <c r="T286" s="37"/>
      <c r="U286" s="12"/>
    </row>
    <row r="287" spans="1:21" s="135" customFormat="1" ht="18" customHeight="1" x14ac:dyDescent="0.35">
      <c r="A287" s="209"/>
      <c r="B287" s="531" t="str">
        <f>'1. Investkosten beant.Projekt'!B140</f>
        <v xml:space="preserve">▪ </v>
      </c>
      <c r="C287" s="532"/>
      <c r="D287" s="532"/>
      <c r="E287" s="532"/>
      <c r="F287" s="532"/>
      <c r="G287" s="532"/>
      <c r="H287" s="532"/>
      <c r="I287" s="532"/>
      <c r="J287" s="532"/>
      <c r="K287" s="533"/>
      <c r="L287" s="533"/>
      <c r="M287" s="533"/>
      <c r="N287" s="533"/>
      <c r="O287" s="533"/>
      <c r="P287" s="533"/>
      <c r="Q287" s="534"/>
      <c r="R287" s="525">
        <f>'1. Investkosten beant.Projekt'!C140</f>
        <v>0</v>
      </c>
      <c r="S287" s="526"/>
      <c r="T287" s="37"/>
      <c r="U287" s="12"/>
    </row>
    <row r="288" spans="1:21" s="135" customFormat="1" ht="18" customHeight="1" x14ac:dyDescent="0.35">
      <c r="A288" s="209"/>
      <c r="B288" s="512" t="s">
        <v>148</v>
      </c>
      <c r="C288" s="633"/>
      <c r="D288" s="633"/>
      <c r="E288" s="633"/>
      <c r="F288" s="633"/>
      <c r="G288" s="633"/>
      <c r="H288" s="633"/>
      <c r="I288" s="633"/>
      <c r="J288" s="633"/>
      <c r="K288" s="595"/>
      <c r="L288" s="595"/>
      <c r="M288" s="595"/>
      <c r="N288" s="595"/>
      <c r="O288" s="595"/>
      <c r="P288" s="595"/>
      <c r="Q288" s="595"/>
      <c r="R288" s="527"/>
      <c r="S288" s="528"/>
      <c r="T288" s="37"/>
      <c r="U288" s="12"/>
    </row>
    <row r="289" spans="1:21" s="135" customFormat="1" ht="17.5" x14ac:dyDescent="0.35">
      <c r="A289" s="209"/>
      <c r="B289" s="531" t="str">
        <f>'1. Investkosten beant.Projekt'!B142</f>
        <v xml:space="preserve">▪ </v>
      </c>
      <c r="C289" s="532"/>
      <c r="D289" s="532"/>
      <c r="E289" s="532"/>
      <c r="F289" s="532"/>
      <c r="G289" s="532"/>
      <c r="H289" s="532"/>
      <c r="I289" s="532"/>
      <c r="J289" s="532"/>
      <c r="K289" s="533"/>
      <c r="L289" s="533"/>
      <c r="M289" s="533"/>
      <c r="N289" s="533"/>
      <c r="O289" s="533"/>
      <c r="P289" s="533"/>
      <c r="Q289" s="534"/>
      <c r="R289" s="525">
        <f>'1. Investkosten beant.Projekt'!C142</f>
        <v>0</v>
      </c>
      <c r="S289" s="526"/>
      <c r="T289" s="37"/>
      <c r="U289" s="12"/>
    </row>
    <row r="290" spans="1:21" s="135" customFormat="1" ht="17.5" x14ac:dyDescent="0.35">
      <c r="A290" s="209"/>
      <c r="B290" s="531" t="str">
        <f>'1. Investkosten beant.Projekt'!B143</f>
        <v xml:space="preserve">▪ </v>
      </c>
      <c r="C290" s="532"/>
      <c r="D290" s="532"/>
      <c r="E290" s="532"/>
      <c r="F290" s="532"/>
      <c r="G290" s="532"/>
      <c r="H290" s="532"/>
      <c r="I290" s="532"/>
      <c r="J290" s="532"/>
      <c r="K290" s="533"/>
      <c r="L290" s="533"/>
      <c r="M290" s="533"/>
      <c r="N290" s="533"/>
      <c r="O290" s="533"/>
      <c r="P290" s="533"/>
      <c r="Q290" s="534"/>
      <c r="R290" s="525">
        <f>'1. Investkosten beant.Projekt'!C143</f>
        <v>0</v>
      </c>
      <c r="S290" s="526"/>
      <c r="T290" s="37"/>
      <c r="U290" s="12"/>
    </row>
    <row r="291" spans="1:21" s="135" customFormat="1" ht="18" customHeight="1" x14ac:dyDescent="0.35">
      <c r="A291" s="209"/>
      <c r="B291" s="512" t="s">
        <v>149</v>
      </c>
      <c r="C291" s="633"/>
      <c r="D291" s="633"/>
      <c r="E291" s="633"/>
      <c r="F291" s="633"/>
      <c r="G291" s="633"/>
      <c r="H291" s="633"/>
      <c r="I291" s="633"/>
      <c r="J291" s="633"/>
      <c r="K291" s="595"/>
      <c r="L291" s="595"/>
      <c r="M291" s="595"/>
      <c r="N291" s="595"/>
      <c r="O291" s="595"/>
      <c r="P291" s="595"/>
      <c r="Q291" s="595"/>
      <c r="R291" s="680">
        <f>'1. Investkosten beant.Projekt'!C144</f>
        <v>0</v>
      </c>
      <c r="S291" s="681"/>
      <c r="T291" s="37"/>
      <c r="U291" s="12"/>
    </row>
    <row r="292" spans="1:21" s="135" customFormat="1" ht="17.5" x14ac:dyDescent="0.35">
      <c r="A292" s="209"/>
      <c r="B292" s="366"/>
      <c r="C292" s="366"/>
      <c r="D292" s="366"/>
      <c r="E292" s="366"/>
      <c r="F292" s="366"/>
      <c r="G292" s="366"/>
      <c r="H292" s="366"/>
      <c r="I292" s="366"/>
      <c r="J292" s="366"/>
      <c r="K292" s="377"/>
      <c r="L292" s="377"/>
      <c r="M292" s="377"/>
      <c r="N292" s="377"/>
      <c r="O292" s="377"/>
      <c r="P292" s="377"/>
      <c r="Q292" s="377"/>
      <c r="R292" s="377"/>
      <c r="S292" s="211"/>
      <c r="T292" s="37"/>
      <c r="U292" s="12"/>
    </row>
    <row r="293" spans="1:21" s="135" customFormat="1" ht="17.5" x14ac:dyDescent="0.35">
      <c r="A293" s="209"/>
      <c r="B293" s="441"/>
      <c r="C293" s="441"/>
      <c r="D293" s="441"/>
      <c r="E293" s="441"/>
      <c r="F293" s="441"/>
      <c r="G293" s="441"/>
      <c r="H293" s="441"/>
      <c r="I293" s="441"/>
      <c r="J293" s="441"/>
      <c r="K293" s="377"/>
      <c r="L293" s="377"/>
      <c r="M293" s="377"/>
      <c r="N293" s="377"/>
      <c r="O293" s="377"/>
      <c r="P293" s="377"/>
      <c r="Q293" s="377"/>
      <c r="R293" s="377"/>
      <c r="S293" s="211"/>
      <c r="T293" s="37"/>
      <c r="U293" s="12"/>
    </row>
    <row r="294" spans="1:21" s="135" customFormat="1" ht="17.5" x14ac:dyDescent="0.35">
      <c r="A294" s="209"/>
      <c r="B294" s="441"/>
      <c r="C294" s="441"/>
      <c r="D294" s="441"/>
      <c r="E294" s="441"/>
      <c r="F294" s="441"/>
      <c r="G294" s="441"/>
      <c r="H294" s="441"/>
      <c r="I294" s="441"/>
      <c r="J294" s="441"/>
      <c r="K294" s="377"/>
      <c r="L294" s="377"/>
      <c r="M294" s="377"/>
      <c r="N294" s="377"/>
      <c r="O294" s="377"/>
      <c r="P294" s="377"/>
      <c r="Q294" s="377"/>
      <c r="R294" s="377"/>
      <c r="S294" s="211"/>
      <c r="T294" s="37"/>
      <c r="U294" s="12"/>
    </row>
    <row r="295" spans="1:21" s="135" customFormat="1" ht="18" customHeight="1" x14ac:dyDescent="0.35">
      <c r="A295" s="209"/>
      <c r="B295" s="366"/>
      <c r="C295" s="366"/>
      <c r="D295" s="366"/>
      <c r="E295" s="366"/>
      <c r="F295" s="366"/>
      <c r="G295" s="366"/>
      <c r="H295" s="366"/>
      <c r="I295" s="366"/>
      <c r="J295" s="366"/>
      <c r="K295" s="142" t="s">
        <v>117</v>
      </c>
      <c r="L295" s="682" t="s">
        <v>324</v>
      </c>
      <c r="M295" s="682"/>
      <c r="N295" s="682"/>
      <c r="O295" s="683"/>
      <c r="P295" s="683"/>
      <c r="Q295" s="683"/>
      <c r="R295" s="377"/>
      <c r="S295" s="211"/>
      <c r="T295" s="37"/>
      <c r="U295" s="12"/>
    </row>
    <row r="296" spans="1:21" s="135" customFormat="1" ht="18" customHeight="1" x14ac:dyDescent="0.25">
      <c r="A296" s="210" t="s">
        <v>402</v>
      </c>
      <c r="B296" s="628" t="s">
        <v>173</v>
      </c>
      <c r="C296" s="629"/>
      <c r="D296" s="629"/>
      <c r="E296" s="629"/>
      <c r="F296" s="629"/>
      <c r="G296" s="629"/>
      <c r="H296" s="706"/>
      <c r="I296" s="706"/>
      <c r="J296" s="707"/>
      <c r="K296" s="143">
        <f>R254+R291</f>
        <v>0</v>
      </c>
      <c r="L296" s="624">
        <f>P260+P274</f>
        <v>0</v>
      </c>
      <c r="M296" s="625"/>
      <c r="N296" s="626"/>
      <c r="O296" s="626"/>
      <c r="P296" s="626"/>
      <c r="Q296" s="627"/>
      <c r="R296" s="377"/>
      <c r="S296" s="211"/>
      <c r="T296" s="37"/>
      <c r="U296" s="12"/>
    </row>
    <row r="297" spans="1:21" s="135" customFormat="1" ht="18" customHeight="1" x14ac:dyDescent="0.35">
      <c r="A297" s="209"/>
      <c r="B297" s="222"/>
      <c r="C297" s="222"/>
      <c r="D297" s="222"/>
      <c r="E297" s="222"/>
      <c r="F297" s="222"/>
      <c r="G297" s="222"/>
      <c r="H297" s="222"/>
      <c r="I297" s="222"/>
      <c r="J297" s="222"/>
      <c r="K297" s="326"/>
      <c r="L297" s="326"/>
      <c r="M297" s="326"/>
      <c r="N297" s="326"/>
      <c r="O297" s="326"/>
      <c r="P297" s="326"/>
      <c r="Q297" s="326"/>
      <c r="R297" s="326"/>
      <c r="S297" s="211"/>
      <c r="T297" s="37"/>
      <c r="U297" s="12"/>
    </row>
    <row r="298" spans="1:21" s="135" customFormat="1" ht="17.5" x14ac:dyDescent="0.35">
      <c r="A298" s="175" t="s">
        <v>54</v>
      </c>
      <c r="B298" s="213" t="s">
        <v>403</v>
      </c>
      <c r="C298" s="209"/>
      <c r="D298" s="209"/>
      <c r="E298" s="209"/>
      <c r="F298" s="209"/>
      <c r="G298" s="209"/>
      <c r="H298" s="209"/>
      <c r="I298" s="209"/>
      <c r="J298" s="31"/>
      <c r="K298" s="31"/>
      <c r="L298" s="31"/>
      <c r="M298" s="31"/>
      <c r="N298" s="31"/>
      <c r="O298" s="31"/>
      <c r="P298" s="13"/>
      <c r="Q298" s="13"/>
      <c r="R298" s="12"/>
      <c r="S298" s="26"/>
      <c r="T298" s="37"/>
      <c r="U298" s="12"/>
    </row>
    <row r="299" spans="1:21" s="135" customFormat="1" ht="18" customHeight="1" x14ac:dyDescent="0.35">
      <c r="A299" s="221"/>
      <c r="B299" s="32"/>
      <c r="C299" s="31"/>
      <c r="D299" s="31"/>
      <c r="E299" s="31"/>
      <c r="F299" s="31"/>
      <c r="G299" s="31"/>
      <c r="H299" s="31"/>
      <c r="I299" s="31"/>
      <c r="J299" s="31"/>
      <c r="K299" s="39" t="s">
        <v>117</v>
      </c>
      <c r="L299" s="235"/>
      <c r="M299" s="235"/>
      <c r="N299" s="637"/>
      <c r="O299" s="637"/>
      <c r="P299" s="637"/>
      <c r="Q299" s="637"/>
      <c r="R299" s="223"/>
      <c r="S299" s="223"/>
      <c r="T299" s="37"/>
      <c r="U299" s="12"/>
    </row>
    <row r="300" spans="1:21" s="135" customFormat="1" ht="18" customHeight="1" x14ac:dyDescent="0.35">
      <c r="A300" s="209"/>
      <c r="B300" s="618" t="s">
        <v>413</v>
      </c>
      <c r="C300" s="619"/>
      <c r="D300" s="619"/>
      <c r="E300" s="619"/>
      <c r="F300" s="619"/>
      <c r="G300" s="619"/>
      <c r="H300" s="619"/>
      <c r="I300" s="619"/>
      <c r="J300" s="620"/>
      <c r="K300" s="398"/>
      <c r="L300" s="244"/>
      <c r="M300" s="244"/>
      <c r="N300" s="244"/>
      <c r="O300" s="244"/>
      <c r="P300" s="244"/>
      <c r="Q300" s="244"/>
      <c r="R300" s="244"/>
      <c r="S300" s="244"/>
      <c r="T300" s="37"/>
      <c r="U300" s="12"/>
    </row>
    <row r="301" spans="1:21" s="135" customFormat="1" ht="18" customHeight="1" x14ac:dyDescent="0.35">
      <c r="A301" s="209"/>
      <c r="B301" s="674" t="s">
        <v>411</v>
      </c>
      <c r="C301" s="675"/>
      <c r="D301" s="675"/>
      <c r="E301" s="675"/>
      <c r="F301" s="675"/>
      <c r="G301" s="675"/>
      <c r="H301" s="675"/>
      <c r="I301" s="675"/>
      <c r="J301" s="676"/>
      <c r="K301" s="399">
        <v>0</v>
      </c>
      <c r="L301" s="236"/>
      <c r="M301" s="236"/>
      <c r="N301" s="544"/>
      <c r="O301" s="544"/>
      <c r="P301" s="544"/>
      <c r="Q301" s="544"/>
      <c r="R301" s="544"/>
      <c r="S301" s="544"/>
      <c r="T301" s="37"/>
      <c r="U301" s="12"/>
    </row>
    <row r="302" spans="1:21" s="135" customFormat="1" ht="18" customHeight="1" x14ac:dyDescent="0.35">
      <c r="A302" s="209"/>
      <c r="B302" s="674" t="s">
        <v>409</v>
      </c>
      <c r="C302" s="675"/>
      <c r="D302" s="675"/>
      <c r="E302" s="675"/>
      <c r="F302" s="675"/>
      <c r="G302" s="675"/>
      <c r="H302" s="675"/>
      <c r="I302" s="675"/>
      <c r="J302" s="676"/>
      <c r="K302" s="399">
        <v>0</v>
      </c>
      <c r="L302" s="236"/>
      <c r="M302" s="236"/>
      <c r="N302" s="236"/>
      <c r="O302" s="236"/>
      <c r="P302" s="718"/>
      <c r="Q302" s="718"/>
      <c r="R302" s="236"/>
      <c r="S302" s="236"/>
      <c r="T302" s="37"/>
      <c r="U302" s="12"/>
    </row>
    <row r="303" spans="1:21" s="135" customFormat="1" ht="18" customHeight="1" x14ac:dyDescent="0.35">
      <c r="A303" s="209"/>
      <c r="B303" s="674" t="s">
        <v>410</v>
      </c>
      <c r="C303" s="675"/>
      <c r="D303" s="675"/>
      <c r="E303" s="675"/>
      <c r="F303" s="675"/>
      <c r="G303" s="675"/>
      <c r="H303" s="675"/>
      <c r="I303" s="675"/>
      <c r="J303" s="676"/>
      <c r="K303" s="399">
        <v>0</v>
      </c>
      <c r="L303" s="393"/>
      <c r="M303" s="393"/>
      <c r="N303" s="393"/>
      <c r="O303" s="393"/>
      <c r="P303" s="394"/>
      <c r="Q303" s="394"/>
      <c r="R303" s="393"/>
      <c r="S303" s="393"/>
      <c r="T303" s="37"/>
      <c r="U303" s="12"/>
    </row>
    <row r="304" spans="1:21" s="135" customFormat="1" ht="18" customHeight="1" x14ac:dyDescent="0.35">
      <c r="A304" s="209"/>
      <c r="B304" s="674" t="s">
        <v>89</v>
      </c>
      <c r="C304" s="675"/>
      <c r="D304" s="675"/>
      <c r="E304" s="675"/>
      <c r="F304" s="675"/>
      <c r="G304" s="675"/>
      <c r="H304" s="675"/>
      <c r="I304" s="675"/>
      <c r="J304" s="676"/>
      <c r="K304" s="399">
        <v>0</v>
      </c>
      <c r="L304" s="393"/>
      <c r="M304" s="393"/>
      <c r="N304" s="393"/>
      <c r="O304" s="393"/>
      <c r="P304" s="394"/>
      <c r="Q304" s="394"/>
      <c r="R304" s="393"/>
      <c r="S304" s="393"/>
      <c r="T304" s="37"/>
      <c r="U304" s="12"/>
    </row>
    <row r="305" spans="1:21" s="135" customFormat="1" ht="18" customHeight="1" thickBot="1" x14ac:dyDescent="0.4">
      <c r="A305" s="209"/>
      <c r="B305" s="630" t="s">
        <v>194</v>
      </c>
      <c r="C305" s="631"/>
      <c r="D305" s="631"/>
      <c r="E305" s="631"/>
      <c r="F305" s="631"/>
      <c r="G305" s="631"/>
      <c r="H305" s="631"/>
      <c r="I305" s="631"/>
      <c r="J305" s="632"/>
      <c r="K305" s="397">
        <f>SUM(K301:K304)</f>
        <v>0</v>
      </c>
      <c r="L305" s="234"/>
      <c r="M305" s="234"/>
      <c r="N305" s="545"/>
      <c r="O305" s="545"/>
      <c r="P305" s="545"/>
      <c r="Q305" s="545"/>
      <c r="R305" s="545"/>
      <c r="S305" s="545"/>
      <c r="T305" s="37"/>
      <c r="U305" s="12"/>
    </row>
    <row r="306" spans="1:21" s="135" customFormat="1" ht="18" customHeight="1" x14ac:dyDescent="0.35">
      <c r="A306" s="209"/>
      <c r="B306" s="618" t="s">
        <v>414</v>
      </c>
      <c r="C306" s="619"/>
      <c r="D306" s="619"/>
      <c r="E306" s="619"/>
      <c r="F306" s="619"/>
      <c r="G306" s="619"/>
      <c r="H306" s="619"/>
      <c r="I306" s="619"/>
      <c r="J306" s="620"/>
      <c r="K306" s="489"/>
      <c r="L306" s="697" t="s">
        <v>587</v>
      </c>
      <c r="M306" s="698"/>
      <c r="N306" s="698"/>
      <c r="O306" s="698"/>
      <c r="P306" s="698"/>
      <c r="Q306" s="699"/>
      <c r="R306" s="395"/>
      <c r="S306" s="395"/>
      <c r="T306" s="37"/>
      <c r="U306" s="12"/>
    </row>
    <row r="307" spans="1:21" s="135" customFormat="1" ht="18" customHeight="1" x14ac:dyDescent="0.35">
      <c r="A307" s="209"/>
      <c r="B307" s="677" t="str">
        <f>B324</f>
        <v>z.B. BAFA</v>
      </c>
      <c r="C307" s="678"/>
      <c r="D307" s="678"/>
      <c r="E307" s="678"/>
      <c r="F307" s="678"/>
      <c r="G307" s="678"/>
      <c r="H307" s="678"/>
      <c r="I307" s="678"/>
      <c r="J307" s="679"/>
      <c r="K307" s="499">
        <f>N324</f>
        <v>0</v>
      </c>
      <c r="L307" s="700"/>
      <c r="M307" s="701"/>
      <c r="N307" s="701"/>
      <c r="O307" s="701"/>
      <c r="P307" s="701"/>
      <c r="Q307" s="702"/>
      <c r="R307" s="236"/>
      <c r="S307" s="236"/>
      <c r="T307" s="37"/>
      <c r="U307" s="12"/>
    </row>
    <row r="308" spans="1:21" s="135" customFormat="1" ht="18" customHeight="1" x14ac:dyDescent="0.35">
      <c r="A308" s="209"/>
      <c r="B308" s="677" t="str">
        <f>B325</f>
        <v>z.B. KfW</v>
      </c>
      <c r="C308" s="678"/>
      <c r="D308" s="678"/>
      <c r="E308" s="678"/>
      <c r="F308" s="678"/>
      <c r="G308" s="678"/>
      <c r="H308" s="678"/>
      <c r="I308" s="678"/>
      <c r="J308" s="679"/>
      <c r="K308" s="500">
        <f>N325</f>
        <v>0</v>
      </c>
      <c r="L308" s="700"/>
      <c r="M308" s="701"/>
      <c r="N308" s="701"/>
      <c r="O308" s="701"/>
      <c r="P308" s="701"/>
      <c r="Q308" s="702"/>
      <c r="R308" s="236"/>
      <c r="S308" s="236"/>
      <c r="T308" s="37"/>
      <c r="U308" s="12"/>
    </row>
    <row r="309" spans="1:21" s="135" customFormat="1" ht="18" customHeight="1" thickBot="1" x14ac:dyDescent="0.4">
      <c r="A309" s="209"/>
      <c r="B309" s="677" t="str">
        <f>B326</f>
        <v>z.B. KfW</v>
      </c>
      <c r="C309" s="678"/>
      <c r="D309" s="678"/>
      <c r="E309" s="678"/>
      <c r="F309" s="678"/>
      <c r="G309" s="678"/>
      <c r="H309" s="678"/>
      <c r="I309" s="678"/>
      <c r="J309" s="679"/>
      <c r="K309" s="500">
        <f>N326</f>
        <v>0</v>
      </c>
      <c r="L309" s="703"/>
      <c r="M309" s="704"/>
      <c r="N309" s="704"/>
      <c r="O309" s="704"/>
      <c r="P309" s="704"/>
      <c r="Q309" s="705"/>
      <c r="R309" s="236"/>
      <c r="S309" s="236"/>
      <c r="T309" s="37"/>
      <c r="U309" s="12"/>
    </row>
    <row r="310" spans="1:21" s="130" customFormat="1" ht="21" customHeight="1" x14ac:dyDescent="0.35">
      <c r="A310" s="209"/>
      <c r="B310" s="630" t="s">
        <v>85</v>
      </c>
      <c r="C310" s="631"/>
      <c r="D310" s="631"/>
      <c r="E310" s="631"/>
      <c r="F310" s="631"/>
      <c r="G310" s="631"/>
      <c r="H310" s="631"/>
      <c r="I310" s="631"/>
      <c r="J310" s="632"/>
      <c r="K310" s="397">
        <f>SUM(K307:K309)</f>
        <v>0</v>
      </c>
      <c r="L310" s="425"/>
      <c r="M310" s="425"/>
      <c r="N310" s="545"/>
      <c r="O310" s="545"/>
      <c r="P310" s="545"/>
      <c r="Q310" s="545"/>
      <c r="R310" s="545"/>
      <c r="S310" s="545"/>
      <c r="T310" s="492"/>
      <c r="U310" s="5"/>
    </row>
    <row r="311" spans="1:21" s="135" customFormat="1" ht="18" customHeight="1" x14ac:dyDescent="0.35">
      <c r="A311" s="209"/>
      <c r="B311" s="618" t="s">
        <v>412</v>
      </c>
      <c r="C311" s="619"/>
      <c r="D311" s="619"/>
      <c r="E311" s="619"/>
      <c r="F311" s="619"/>
      <c r="G311" s="619"/>
      <c r="H311" s="619"/>
      <c r="I311" s="619"/>
      <c r="J311" s="620"/>
      <c r="K311" s="398"/>
      <c r="L311" s="395"/>
      <c r="M311" s="395"/>
      <c r="N311" s="395"/>
      <c r="O311" s="395"/>
      <c r="P311" s="395"/>
      <c r="Q311" s="395"/>
      <c r="R311" s="395"/>
      <c r="S311" s="395"/>
      <c r="T311" s="37"/>
      <c r="U311" s="12"/>
    </row>
    <row r="312" spans="1:21" s="130" customFormat="1" ht="21" customHeight="1" x14ac:dyDescent="0.35">
      <c r="A312" s="209"/>
      <c r="B312" s="674" t="s">
        <v>453</v>
      </c>
      <c r="C312" s="675"/>
      <c r="D312" s="675"/>
      <c r="E312" s="675"/>
      <c r="F312" s="675"/>
      <c r="G312" s="675"/>
      <c r="H312" s="675"/>
      <c r="I312" s="675"/>
      <c r="J312" s="676"/>
      <c r="K312" s="399">
        <v>0</v>
      </c>
      <c r="L312" s="211"/>
      <c r="M312" s="211"/>
      <c r="N312" s="723"/>
      <c r="O312" s="723"/>
      <c r="P312" s="723"/>
      <c r="Q312" s="723"/>
      <c r="R312" s="236"/>
      <c r="S312" s="236"/>
      <c r="T312" s="492"/>
      <c r="U312" s="5"/>
    </row>
    <row r="313" spans="1:21" s="130" customFormat="1" ht="17.5" x14ac:dyDescent="0.35">
      <c r="A313" s="209"/>
      <c r="B313" s="674" t="s">
        <v>89</v>
      </c>
      <c r="C313" s="675"/>
      <c r="D313" s="675"/>
      <c r="E313" s="675"/>
      <c r="F313" s="675"/>
      <c r="G313" s="675"/>
      <c r="H313" s="675"/>
      <c r="I313" s="675"/>
      <c r="J313" s="676"/>
      <c r="K313" s="399">
        <v>0</v>
      </c>
      <c r="L313" s="234"/>
      <c r="M313" s="234"/>
      <c r="N313" s="545"/>
      <c r="O313" s="545"/>
      <c r="P313" s="545"/>
      <c r="Q313" s="545"/>
      <c r="R313" s="545"/>
      <c r="S313" s="545"/>
      <c r="T313" s="492"/>
      <c r="U313" s="5"/>
    </row>
    <row r="314" spans="1:21" s="130" customFormat="1" ht="15.9" customHeight="1" x14ac:dyDescent="0.35">
      <c r="A314" s="209"/>
      <c r="B314" s="618" t="s">
        <v>215</v>
      </c>
      <c r="C314" s="619"/>
      <c r="D314" s="619"/>
      <c r="E314" s="619"/>
      <c r="F314" s="619"/>
      <c r="G314" s="619"/>
      <c r="H314" s="619"/>
      <c r="I314" s="619"/>
      <c r="J314" s="620"/>
      <c r="K314" s="400"/>
      <c r="L314" s="211"/>
      <c r="M314" s="211"/>
      <c r="N314" s="723"/>
      <c r="O314" s="723"/>
      <c r="P314" s="723"/>
      <c r="Q314" s="723"/>
      <c r="R314" s="236"/>
      <c r="S314" s="236"/>
      <c r="T314" s="492"/>
      <c r="U314" s="5"/>
    </row>
    <row r="315" spans="1:21" s="130" customFormat="1" ht="33.65" customHeight="1" x14ac:dyDescent="0.35">
      <c r="A315" s="209"/>
      <c r="B315" s="719" t="s">
        <v>534</v>
      </c>
      <c r="C315" s="720"/>
      <c r="D315" s="720"/>
      <c r="E315" s="720"/>
      <c r="F315" s="720"/>
      <c r="G315" s="720"/>
      <c r="H315" s="720"/>
      <c r="I315" s="720"/>
      <c r="J315" s="721"/>
      <c r="K315" s="401">
        <f>IF(G83&lt;L296,G83,L296)</f>
        <v>0</v>
      </c>
      <c r="L315" s="234"/>
      <c r="M315" s="234"/>
      <c r="N315" s="545"/>
      <c r="O315" s="545"/>
      <c r="P315" s="545"/>
      <c r="Q315" s="545"/>
      <c r="R315" s="545"/>
      <c r="S315" s="545"/>
      <c r="T315" s="492"/>
      <c r="U315" s="5"/>
    </row>
    <row r="316" spans="1:21" s="130" customFormat="1" ht="13.5" customHeight="1" x14ac:dyDescent="0.35">
      <c r="A316" s="209"/>
      <c r="B316" s="327"/>
      <c r="C316" s="327"/>
      <c r="D316" s="327"/>
      <c r="E316" s="327"/>
      <c r="F316" s="327"/>
      <c r="G316" s="327"/>
      <c r="H316" s="327"/>
      <c r="I316" s="327"/>
      <c r="J316" s="327"/>
      <c r="K316" s="328"/>
      <c r="L316" s="329"/>
      <c r="M316" s="329"/>
      <c r="N316" s="329"/>
      <c r="O316" s="329"/>
      <c r="P316" s="329"/>
      <c r="Q316" s="329"/>
      <c r="R316" s="224"/>
      <c r="S316" s="224"/>
      <c r="T316" s="492"/>
      <c r="U316" s="5"/>
    </row>
    <row r="317" spans="1:21" s="130" customFormat="1" ht="23.4" customHeight="1" x14ac:dyDescent="0.25">
      <c r="A317" s="175"/>
      <c r="B317" s="616" t="s">
        <v>415</v>
      </c>
      <c r="C317" s="617"/>
      <c r="D317" s="617"/>
      <c r="E317" s="617"/>
      <c r="F317" s="617"/>
      <c r="G317" s="617"/>
      <c r="H317" s="617"/>
      <c r="I317" s="617"/>
      <c r="J317" s="535"/>
      <c r="K317" s="400">
        <f>K296-K305-K310-K312-K313-K315</f>
        <v>0</v>
      </c>
      <c r="L317" s="693" t="s">
        <v>447</v>
      </c>
      <c r="M317" s="694"/>
      <c r="N317" s="694"/>
      <c r="O317" s="694"/>
      <c r="P317" s="694"/>
      <c r="Q317" s="694"/>
      <c r="R317" s="723"/>
      <c r="S317" s="723"/>
      <c r="T317" s="492"/>
      <c r="U317" s="5"/>
    </row>
    <row r="318" spans="1:21" s="130" customFormat="1" ht="15.75" customHeight="1" x14ac:dyDescent="0.3">
      <c r="A318" s="175"/>
      <c r="B318" s="382"/>
      <c r="C318" s="382"/>
      <c r="D318" s="382"/>
      <c r="E318" s="382"/>
      <c r="F318" s="382"/>
      <c r="G318" s="382"/>
      <c r="H318" s="382"/>
      <c r="I318" s="382"/>
      <c r="J318" s="382"/>
      <c r="K318" s="382"/>
      <c r="L318" s="382"/>
      <c r="M318" s="382"/>
      <c r="N318" s="382"/>
      <c r="O318" s="382"/>
      <c r="P318" s="382"/>
      <c r="Q318" s="382"/>
      <c r="R318" s="14"/>
      <c r="S318" s="14"/>
      <c r="T318" s="492"/>
      <c r="U318" s="5"/>
    </row>
    <row r="319" spans="1:21" s="169" customFormat="1" ht="17.25" customHeight="1" x14ac:dyDescent="0.35">
      <c r="A319" s="210" t="s">
        <v>443</v>
      </c>
      <c r="B319" s="213" t="s">
        <v>5</v>
      </c>
      <c r="C319" s="213"/>
      <c r="D319" s="213"/>
      <c r="E319" s="213"/>
      <c r="F319" s="213"/>
      <c r="G319" s="213"/>
      <c r="H319" s="213"/>
      <c r="I319" s="213"/>
      <c r="J319" s="213"/>
      <c r="K319" s="213"/>
      <c r="L319" s="213"/>
      <c r="M319" s="213"/>
      <c r="N319" s="213"/>
      <c r="O319" s="213"/>
      <c r="P319" s="213"/>
      <c r="Q319" s="382"/>
      <c r="R319" s="168"/>
      <c r="S319" s="168"/>
      <c r="T319" s="497"/>
      <c r="U319" s="170"/>
    </row>
    <row r="320" spans="1:21" s="130" customFormat="1" ht="10.5" customHeight="1" x14ac:dyDescent="0.3">
      <c r="A320" s="175"/>
      <c r="B320" s="220"/>
      <c r="C320" s="245"/>
      <c r="D320" s="245"/>
      <c r="E320" s="245"/>
      <c r="F320" s="245"/>
      <c r="G320" s="245"/>
      <c r="H320" s="245"/>
      <c r="I320" s="245"/>
      <c r="J320" s="245"/>
      <c r="K320" s="245"/>
      <c r="L320" s="245"/>
      <c r="M320" s="245"/>
      <c r="N320" s="245"/>
      <c r="O320" s="245"/>
      <c r="P320" s="245"/>
      <c r="Q320" s="40"/>
      <c r="R320" s="13"/>
      <c r="S320" s="13"/>
      <c r="T320" s="492"/>
      <c r="U320" s="5"/>
    </row>
    <row r="321" spans="1:21" s="169" customFormat="1" ht="17.25" customHeight="1" x14ac:dyDescent="0.35">
      <c r="A321" s="210" t="s">
        <v>55</v>
      </c>
      <c r="B321" s="542" t="s">
        <v>495</v>
      </c>
      <c r="C321" s="542"/>
      <c r="D321" s="542"/>
      <c r="E321" s="542"/>
      <c r="F321" s="542"/>
      <c r="G321" s="542"/>
      <c r="H321" s="542"/>
      <c r="I321" s="542"/>
      <c r="J321" s="542"/>
      <c r="K321" s="542"/>
      <c r="L321" s="542"/>
      <c r="M321" s="542"/>
      <c r="N321" s="542"/>
      <c r="O321" s="542"/>
      <c r="P321" s="695"/>
      <c r="Q321" s="332" t="s">
        <v>11</v>
      </c>
      <c r="R321" s="168"/>
      <c r="S321" s="168"/>
      <c r="T321" s="497"/>
      <c r="U321" s="170"/>
    </row>
    <row r="322" spans="1:21" s="169" customFormat="1" ht="18" customHeight="1" x14ac:dyDescent="0.35">
      <c r="A322" s="175"/>
      <c r="B322" s="241" t="s">
        <v>588</v>
      </c>
      <c r="C322" s="219"/>
      <c r="D322" s="219"/>
      <c r="E322" s="219"/>
      <c r="F322" s="219"/>
      <c r="G322" s="219"/>
      <c r="H322" s="219"/>
      <c r="I322" s="219"/>
      <c r="J322" s="219"/>
      <c r="K322" s="219"/>
      <c r="L322" s="219"/>
      <c r="M322" s="219"/>
      <c r="N322" s="219"/>
      <c r="O322" s="219"/>
      <c r="P322" s="219"/>
      <c r="Q322" s="145"/>
      <c r="R322" s="168"/>
      <c r="S322" s="168"/>
      <c r="T322" s="497"/>
      <c r="U322" s="170"/>
    </row>
    <row r="323" spans="1:21" s="169" customFormat="1" ht="44.25" customHeight="1" x14ac:dyDescent="0.35">
      <c r="A323" s="175"/>
      <c r="B323" s="727" t="s">
        <v>0</v>
      </c>
      <c r="C323" s="728"/>
      <c r="D323" s="728"/>
      <c r="E323" s="728"/>
      <c r="F323" s="330"/>
      <c r="G323" s="727" t="s">
        <v>449</v>
      </c>
      <c r="H323" s="728"/>
      <c r="I323" s="728"/>
      <c r="J323" s="728"/>
      <c r="K323" s="728"/>
      <c r="L323" s="728"/>
      <c r="M323" s="729"/>
      <c r="N323" s="724" t="s">
        <v>1</v>
      </c>
      <c r="O323" s="725"/>
      <c r="P323" s="725"/>
      <c r="Q323" s="726"/>
      <c r="R323" s="168"/>
      <c r="S323" s="168"/>
      <c r="T323" s="497"/>
      <c r="U323" s="170"/>
    </row>
    <row r="324" spans="1:21" s="169" customFormat="1" ht="18" customHeight="1" x14ac:dyDescent="0.35">
      <c r="A324" s="175"/>
      <c r="B324" s="730" t="s">
        <v>585</v>
      </c>
      <c r="C324" s="731"/>
      <c r="D324" s="731"/>
      <c r="E324" s="731"/>
      <c r="F324" s="732"/>
      <c r="G324" s="691" t="s">
        <v>582</v>
      </c>
      <c r="H324" s="691"/>
      <c r="I324" s="691"/>
      <c r="J324" s="691"/>
      <c r="K324" s="691"/>
      <c r="L324" s="691"/>
      <c r="M324" s="691"/>
      <c r="N324" s="692">
        <v>0</v>
      </c>
      <c r="O324" s="692"/>
      <c r="P324" s="692"/>
      <c r="Q324" s="692"/>
      <c r="R324" s="168"/>
      <c r="S324" s="168"/>
      <c r="T324" s="497"/>
      <c r="U324" s="170"/>
    </row>
    <row r="325" spans="1:21" s="171" customFormat="1" ht="18" customHeight="1" x14ac:dyDescent="0.35">
      <c r="A325" s="175"/>
      <c r="B325" s="688" t="s">
        <v>586</v>
      </c>
      <c r="C325" s="689"/>
      <c r="D325" s="689"/>
      <c r="E325" s="689"/>
      <c r="F325" s="690"/>
      <c r="G325" s="691" t="s">
        <v>583</v>
      </c>
      <c r="H325" s="691"/>
      <c r="I325" s="691"/>
      <c r="J325" s="691"/>
      <c r="K325" s="691"/>
      <c r="L325" s="691"/>
      <c r="M325" s="691"/>
      <c r="N325" s="613">
        <v>0</v>
      </c>
      <c r="O325" s="614"/>
      <c r="P325" s="614"/>
      <c r="Q325" s="615"/>
      <c r="R325" s="168"/>
      <c r="S325" s="168"/>
      <c r="T325" s="498"/>
      <c r="U325" s="56"/>
    </row>
    <row r="326" spans="1:21" s="171" customFormat="1" ht="18" customHeight="1" x14ac:dyDescent="0.35">
      <c r="A326" s="175"/>
      <c r="B326" s="688" t="s">
        <v>586</v>
      </c>
      <c r="C326" s="689"/>
      <c r="D326" s="689"/>
      <c r="E326" s="689"/>
      <c r="F326" s="690"/>
      <c r="G326" s="691" t="s">
        <v>584</v>
      </c>
      <c r="H326" s="691"/>
      <c r="I326" s="691"/>
      <c r="J326" s="691"/>
      <c r="K326" s="691"/>
      <c r="L326" s="691"/>
      <c r="M326" s="691"/>
      <c r="N326" s="692">
        <v>0</v>
      </c>
      <c r="O326" s="692"/>
      <c r="P326" s="692"/>
      <c r="Q326" s="692"/>
      <c r="R326" s="168"/>
      <c r="S326" s="168"/>
      <c r="T326" s="498"/>
      <c r="U326" s="56"/>
    </row>
    <row r="327" spans="1:21" s="130" customFormat="1" ht="10.5" customHeight="1" x14ac:dyDescent="0.3">
      <c r="A327" s="175"/>
      <c r="B327" s="220"/>
      <c r="C327" s="434"/>
      <c r="D327" s="434"/>
      <c r="E327" s="434"/>
      <c r="F327" s="434"/>
      <c r="G327" s="434"/>
      <c r="H327" s="434"/>
      <c r="I327" s="434"/>
      <c r="J327" s="434"/>
      <c r="K327" s="434"/>
      <c r="L327" s="434"/>
      <c r="M327" s="434"/>
      <c r="N327" s="434"/>
      <c r="O327" s="434"/>
      <c r="P327" s="434"/>
      <c r="Q327" s="40"/>
      <c r="R327" s="13"/>
      <c r="S327" s="13"/>
      <c r="T327" s="492"/>
      <c r="U327" s="5"/>
    </row>
    <row r="328" spans="1:21" s="171" customFormat="1" ht="18" customHeight="1" x14ac:dyDescent="0.35">
      <c r="A328" s="175" t="s">
        <v>56</v>
      </c>
      <c r="B328" s="542" t="s">
        <v>510</v>
      </c>
      <c r="C328" s="542"/>
      <c r="D328" s="542"/>
      <c r="E328" s="542"/>
      <c r="F328" s="542"/>
      <c r="G328" s="542"/>
      <c r="H328" s="542"/>
      <c r="I328" s="542"/>
      <c r="J328" s="542"/>
      <c r="K328" s="542"/>
      <c r="L328" s="542"/>
      <c r="M328" s="542"/>
      <c r="N328" s="542"/>
      <c r="O328" s="542"/>
      <c r="P328" s="542"/>
      <c r="Q328" s="332" t="s">
        <v>11</v>
      </c>
      <c r="R328" s="168"/>
      <c r="S328" s="168"/>
      <c r="T328" s="498"/>
      <c r="U328" s="56"/>
    </row>
    <row r="329" spans="1:21" s="171" customFormat="1" ht="18" customHeight="1" x14ac:dyDescent="0.35">
      <c r="A329" s="175"/>
      <c r="B329" s="542"/>
      <c r="C329" s="542"/>
      <c r="D329" s="542"/>
      <c r="E329" s="542"/>
      <c r="F329" s="542"/>
      <c r="G329" s="542"/>
      <c r="H329" s="542"/>
      <c r="I329" s="542"/>
      <c r="J329" s="542"/>
      <c r="K329" s="542"/>
      <c r="L329" s="542"/>
      <c r="M329" s="542"/>
      <c r="N329" s="542"/>
      <c r="O329" s="542"/>
      <c r="P329" s="542"/>
      <c r="Q329" s="145"/>
      <c r="R329" s="168"/>
      <c r="S329" s="168"/>
      <c r="T329" s="498"/>
      <c r="U329" s="56"/>
    </row>
    <row r="330" spans="1:21" s="171" customFormat="1" ht="18" customHeight="1" x14ac:dyDescent="0.35">
      <c r="A330" s="175"/>
      <c r="B330" s="9" t="s">
        <v>6</v>
      </c>
      <c r="C330" s="56"/>
      <c r="D330" s="56"/>
      <c r="E330" s="56"/>
      <c r="F330" s="56"/>
      <c r="G330" s="56"/>
      <c r="H330" s="56"/>
      <c r="I330" s="56"/>
      <c r="J330" s="56"/>
      <c r="K330" s="219"/>
      <c r="L330" s="219"/>
      <c r="M330" s="219"/>
      <c r="N330" s="168"/>
      <c r="O330" s="168"/>
      <c r="P330" s="168"/>
      <c r="Q330" s="145"/>
      <c r="R330" s="168"/>
      <c r="S330" s="168"/>
      <c r="T330" s="498"/>
      <c r="U330" s="56"/>
    </row>
    <row r="331" spans="1:21" s="171" customFormat="1" ht="24" customHeight="1" x14ac:dyDescent="0.35">
      <c r="A331" s="175"/>
      <c r="B331" s="685"/>
      <c r="C331" s="686"/>
      <c r="D331" s="686"/>
      <c r="E331" s="686"/>
      <c r="F331" s="686"/>
      <c r="G331" s="686"/>
      <c r="H331" s="686"/>
      <c r="I331" s="686"/>
      <c r="J331" s="686"/>
      <c r="K331" s="686"/>
      <c r="L331" s="686"/>
      <c r="M331" s="686"/>
      <c r="N331" s="686"/>
      <c r="O331" s="686"/>
      <c r="P331" s="686"/>
      <c r="Q331" s="687"/>
      <c r="R331" s="168"/>
      <c r="S331" s="168"/>
      <c r="T331" s="498"/>
      <c r="U331" s="56"/>
    </row>
    <row r="332" spans="1:21" s="130" customFormat="1" ht="10.5" customHeight="1" x14ac:dyDescent="0.3">
      <c r="A332" s="175"/>
      <c r="B332" s="220"/>
      <c r="C332" s="434"/>
      <c r="D332" s="434"/>
      <c r="E332" s="434"/>
      <c r="F332" s="434"/>
      <c r="G332" s="434"/>
      <c r="H332" s="434"/>
      <c r="I332" s="434"/>
      <c r="J332" s="434"/>
      <c r="K332" s="434"/>
      <c r="L332" s="434"/>
      <c r="M332" s="434"/>
      <c r="N332" s="434"/>
      <c r="O332" s="434"/>
      <c r="P332" s="434"/>
      <c r="Q332" s="382"/>
      <c r="R332" s="13"/>
      <c r="S332" s="13"/>
      <c r="T332" s="492"/>
      <c r="U332" s="5"/>
    </row>
    <row r="333" spans="1:21" s="207" customFormat="1" ht="20.25" customHeight="1" x14ac:dyDescent="0.3">
      <c r="A333" s="175" t="s">
        <v>455</v>
      </c>
      <c r="B333" s="684" t="s">
        <v>58</v>
      </c>
      <c r="C333" s="722"/>
      <c r="D333" s="722"/>
      <c r="E333" s="722"/>
      <c r="F333" s="722"/>
      <c r="G333" s="722"/>
      <c r="H333" s="722"/>
      <c r="I333" s="722"/>
      <c r="J333" s="722"/>
      <c r="K333" s="722"/>
      <c r="L333" s="365"/>
      <c r="M333" s="435"/>
      <c r="N333" s="435"/>
      <c r="O333" s="435"/>
      <c r="P333" s="435"/>
      <c r="Q333" s="382"/>
      <c r="R333" s="435"/>
      <c r="S333" s="435"/>
      <c r="T333" s="211"/>
      <c r="U333" s="365"/>
    </row>
    <row r="334" spans="1:21" s="207" customFormat="1" ht="50.4" customHeight="1" x14ac:dyDescent="0.25">
      <c r="A334" s="175"/>
      <c r="B334" s="696" t="s">
        <v>573</v>
      </c>
      <c r="C334" s="696"/>
      <c r="D334" s="696"/>
      <c r="E334" s="696"/>
      <c r="F334" s="696"/>
      <c r="G334" s="696"/>
      <c r="H334" s="696"/>
      <c r="I334" s="696"/>
      <c r="J334" s="696"/>
      <c r="K334" s="696"/>
      <c r="L334" s="696"/>
      <c r="M334" s="696"/>
      <c r="N334" s="696"/>
      <c r="O334" s="696"/>
      <c r="P334" s="696"/>
      <c r="Q334" s="696"/>
      <c r="R334" s="233"/>
      <c r="S334" s="233"/>
      <c r="T334" s="211"/>
      <c r="U334" s="196"/>
    </row>
    <row r="335" spans="1:21" s="207" customFormat="1" ht="21.75" customHeight="1" x14ac:dyDescent="0.25">
      <c r="A335" s="175"/>
      <c r="B335" s="437" t="s">
        <v>450</v>
      </c>
      <c r="C335" s="435"/>
      <c r="D335" s="435"/>
      <c r="E335" s="429"/>
      <c r="F335" s="435"/>
      <c r="G335" s="435"/>
      <c r="H335" s="435"/>
      <c r="I335" s="365"/>
      <c r="J335" s="365"/>
      <c r="K335" s="365"/>
      <c r="L335" s="365"/>
      <c r="M335" s="435"/>
      <c r="N335" s="435"/>
      <c r="O335" s="435"/>
      <c r="P335" s="435"/>
      <c r="Q335" s="435"/>
      <c r="R335" s="435"/>
      <c r="S335" s="435"/>
      <c r="T335" s="211"/>
      <c r="U335" s="365"/>
    </row>
    <row r="336" spans="1:21" s="207" customFormat="1" ht="19.649999999999999" customHeight="1" x14ac:dyDescent="0.25">
      <c r="A336" s="175"/>
      <c r="B336" s="438" t="s">
        <v>195</v>
      </c>
      <c r="C336" s="448" t="s">
        <v>10</v>
      </c>
      <c r="D336" s="435"/>
      <c r="E336" s="429" t="s">
        <v>43</v>
      </c>
      <c r="F336" s="435"/>
      <c r="G336" s="435"/>
      <c r="H336" s="435"/>
      <c r="I336" s="365"/>
      <c r="J336" s="365"/>
      <c r="K336" s="365"/>
      <c r="L336" s="365"/>
      <c r="M336" s="435"/>
      <c r="N336" s="435"/>
      <c r="O336" s="435"/>
      <c r="P336" s="435"/>
      <c r="Q336" s="435"/>
      <c r="R336" s="435"/>
      <c r="S336" s="435"/>
      <c r="T336" s="211"/>
      <c r="U336" s="365"/>
    </row>
    <row r="337" spans="1:21" s="207" customFormat="1" ht="3.9" customHeight="1" x14ac:dyDescent="0.25">
      <c r="A337" s="175"/>
      <c r="B337" s="430"/>
      <c r="C337" s="435"/>
      <c r="D337" s="435"/>
      <c r="E337" s="435"/>
      <c r="F337" s="435"/>
      <c r="G337" s="435"/>
      <c r="H337" s="435"/>
      <c r="I337" s="365"/>
      <c r="J337" s="365"/>
      <c r="K337" s="365"/>
      <c r="L337" s="365"/>
      <c r="M337" s="435"/>
      <c r="N337" s="435"/>
      <c r="O337" s="435"/>
      <c r="P337" s="435"/>
      <c r="Q337" s="435"/>
      <c r="R337" s="435"/>
      <c r="S337" s="435"/>
      <c r="T337" s="211"/>
      <c r="U337" s="365"/>
    </row>
    <row r="338" spans="1:21" s="207" customFormat="1" ht="19.649999999999999" customHeight="1" x14ac:dyDescent="0.25">
      <c r="A338" s="175"/>
      <c r="B338" s="438" t="s">
        <v>196</v>
      </c>
      <c r="C338" s="448" t="s">
        <v>10</v>
      </c>
      <c r="D338" s="435"/>
      <c r="E338" s="429" t="s">
        <v>560</v>
      </c>
      <c r="F338" s="435"/>
      <c r="G338" s="435"/>
      <c r="H338" s="435"/>
      <c r="I338" s="365"/>
      <c r="J338" s="365"/>
      <c r="K338" s="365"/>
      <c r="L338" s="365"/>
      <c r="M338" s="435"/>
      <c r="N338" s="435"/>
      <c r="O338" s="435"/>
      <c r="P338" s="435"/>
      <c r="Q338" s="435"/>
      <c r="R338" s="435"/>
      <c r="S338" s="435"/>
      <c r="T338" s="211"/>
      <c r="U338" s="365"/>
    </row>
    <row r="339" spans="1:21" s="207" customFormat="1" ht="3.9" customHeight="1" x14ac:dyDescent="0.25">
      <c r="A339" s="175"/>
      <c r="B339" s="430"/>
      <c r="C339" s="435"/>
      <c r="D339" s="435"/>
      <c r="E339" s="435"/>
      <c r="F339" s="435"/>
      <c r="G339" s="435"/>
      <c r="H339" s="435"/>
      <c r="I339" s="365"/>
      <c r="J339" s="365"/>
      <c r="K339" s="365"/>
      <c r="L339" s="365"/>
      <c r="M339" s="435"/>
      <c r="N339" s="435"/>
      <c r="O339" s="435"/>
      <c r="P339" s="435"/>
      <c r="Q339" s="435"/>
      <c r="R339" s="435"/>
      <c r="S339" s="435"/>
      <c r="T339" s="211"/>
      <c r="U339" s="365"/>
    </row>
    <row r="340" spans="1:21" s="207" customFormat="1" ht="19.649999999999999" customHeight="1" x14ac:dyDescent="0.25">
      <c r="A340" s="175"/>
      <c r="B340" s="438" t="s">
        <v>197</v>
      </c>
      <c r="C340" s="448" t="s">
        <v>10</v>
      </c>
      <c r="D340" s="435"/>
      <c r="E340" s="429" t="s">
        <v>581</v>
      </c>
      <c r="F340" s="435"/>
      <c r="G340" s="435"/>
      <c r="H340" s="435"/>
      <c r="I340" s="365"/>
      <c r="J340" s="365"/>
      <c r="K340" s="365"/>
      <c r="L340" s="365"/>
      <c r="M340" s="435"/>
      <c r="N340" s="435"/>
      <c r="O340" s="435"/>
      <c r="P340" s="435"/>
      <c r="Q340" s="435"/>
      <c r="R340" s="435"/>
      <c r="S340" s="435"/>
      <c r="T340" s="211"/>
      <c r="U340" s="365"/>
    </row>
    <row r="341" spans="1:21" s="207" customFormat="1" ht="3.9" customHeight="1" x14ac:dyDescent="0.25">
      <c r="A341" s="175"/>
      <c r="B341" s="430"/>
      <c r="C341" s="435"/>
      <c r="D341" s="435"/>
      <c r="E341" s="435"/>
      <c r="F341" s="435"/>
      <c r="G341" s="435"/>
      <c r="H341" s="435"/>
      <c r="I341" s="365"/>
      <c r="J341" s="365"/>
      <c r="K341" s="365"/>
      <c r="L341" s="365"/>
      <c r="M341" s="435"/>
      <c r="N341" s="435"/>
      <c r="O341" s="435"/>
      <c r="P341" s="435"/>
      <c r="Q341" s="435"/>
      <c r="R341" s="435"/>
      <c r="S341" s="435"/>
      <c r="T341" s="211"/>
      <c r="U341" s="365"/>
    </row>
    <row r="342" spans="1:21" s="130" customFormat="1" ht="23.4" customHeight="1" x14ac:dyDescent="0.25">
      <c r="A342" s="175"/>
      <c r="B342" s="438" t="s">
        <v>198</v>
      </c>
      <c r="C342" s="448" t="s">
        <v>10</v>
      </c>
      <c r="D342" s="233"/>
      <c r="E342" s="241" t="s">
        <v>561</v>
      </c>
      <c r="F342" s="241"/>
      <c r="H342" s="196"/>
      <c r="J342" s="448" t="s">
        <v>11</v>
      </c>
      <c r="K342" s="449" t="s">
        <v>511</v>
      </c>
      <c r="L342" s="241"/>
      <c r="M342" s="241"/>
      <c r="O342" s="241"/>
      <c r="P342" s="233"/>
      <c r="Q342" s="233"/>
      <c r="R342" s="233"/>
      <c r="S342" s="233"/>
      <c r="T342" s="492"/>
      <c r="U342" s="5"/>
    </row>
    <row r="343" spans="1:21" s="207" customFormat="1" ht="3.9" customHeight="1" x14ac:dyDescent="0.25">
      <c r="A343" s="175"/>
      <c r="B343" s="430"/>
      <c r="C343" s="435"/>
      <c r="D343" s="435"/>
      <c r="E343" s="435"/>
      <c r="F343" s="435"/>
      <c r="G343" s="435"/>
      <c r="H343" s="435"/>
      <c r="I343" s="365"/>
      <c r="J343" s="365"/>
      <c r="K343" s="365"/>
      <c r="L343" s="365"/>
      <c r="M343" s="435"/>
      <c r="N343" s="435"/>
      <c r="O343" s="435"/>
      <c r="P343" s="435"/>
      <c r="Q343" s="435"/>
      <c r="R343" s="435"/>
      <c r="S343" s="435"/>
      <c r="T343" s="211"/>
      <c r="U343" s="365"/>
    </row>
    <row r="344" spans="1:21" s="207" customFormat="1" ht="19.649999999999999" customHeight="1" x14ac:dyDescent="0.25">
      <c r="A344" s="175"/>
      <c r="B344" s="438" t="s">
        <v>199</v>
      </c>
      <c r="C344" s="448" t="s">
        <v>10</v>
      </c>
      <c r="D344" s="435"/>
      <c r="E344" s="429" t="s">
        <v>596</v>
      </c>
      <c r="F344" s="435"/>
      <c r="G344" s="435"/>
      <c r="H344" s="435"/>
      <c r="I344" s="365"/>
      <c r="J344" s="365"/>
      <c r="K344" s="365"/>
      <c r="L344" s="365"/>
      <c r="M344" s="435"/>
      <c r="N344" s="435"/>
      <c r="O344" s="435"/>
      <c r="P344" s="435"/>
      <c r="Q344" s="435"/>
      <c r="R344" s="435"/>
      <c r="S344" s="435"/>
      <c r="T344" s="211"/>
      <c r="U344" s="365"/>
    </row>
    <row r="345" spans="1:21" s="207" customFormat="1" ht="3.9" customHeight="1" x14ac:dyDescent="0.25">
      <c r="A345" s="175"/>
      <c r="B345" s="430"/>
      <c r="C345" s="435"/>
      <c r="D345" s="435"/>
      <c r="E345" s="435"/>
      <c r="F345" s="435"/>
      <c r="G345" s="435"/>
      <c r="H345" s="435"/>
      <c r="I345" s="365"/>
      <c r="J345" s="365"/>
      <c r="K345" s="365"/>
      <c r="L345" s="365"/>
      <c r="M345" s="435"/>
      <c r="N345" s="435"/>
      <c r="O345" s="435"/>
      <c r="P345" s="435"/>
      <c r="Q345" s="435"/>
      <c r="R345" s="435"/>
      <c r="S345" s="435"/>
      <c r="T345" s="211"/>
      <c r="U345" s="365"/>
    </row>
    <row r="346" spans="1:21" s="207" customFormat="1" ht="19.649999999999999" customHeight="1" x14ac:dyDescent="0.25">
      <c r="A346" s="175"/>
      <c r="B346" s="438" t="s">
        <v>451</v>
      </c>
      <c r="C346" s="448" t="s">
        <v>11</v>
      </c>
      <c r="D346" s="435"/>
      <c r="E346" s="429" t="s">
        <v>553</v>
      </c>
      <c r="F346" s="435"/>
      <c r="G346" s="435"/>
      <c r="H346" s="435"/>
      <c r="I346" s="365"/>
      <c r="J346" s="365"/>
      <c r="K346" s="365"/>
      <c r="L346" s="365"/>
      <c r="M346" s="435"/>
      <c r="N346" s="435"/>
      <c r="O346" s="435"/>
      <c r="P346" s="435"/>
      <c r="Q346" s="435"/>
      <c r="R346" s="435"/>
      <c r="S346" s="435"/>
      <c r="T346" s="211"/>
      <c r="U346" s="365"/>
    </row>
    <row r="347" spans="1:21" s="207" customFormat="1" ht="3.9" customHeight="1" x14ac:dyDescent="0.25">
      <c r="A347" s="175"/>
      <c r="B347" s="435"/>
      <c r="C347" s="435"/>
      <c r="D347" s="435"/>
      <c r="E347" s="435"/>
      <c r="F347" s="435"/>
      <c r="G347" s="435"/>
      <c r="H347" s="435"/>
      <c r="I347" s="365"/>
      <c r="J347" s="365"/>
      <c r="K347" s="365"/>
      <c r="L347" s="365"/>
      <c r="M347" s="435"/>
      <c r="N347" s="435"/>
      <c r="O347" s="435"/>
      <c r="P347" s="435"/>
      <c r="Q347" s="435"/>
      <c r="R347" s="435"/>
      <c r="S347" s="435"/>
      <c r="T347" s="211"/>
      <c r="U347" s="365"/>
    </row>
    <row r="348" spans="1:21" s="207" customFormat="1" ht="19.649999999999999" customHeight="1" x14ac:dyDescent="0.25">
      <c r="A348" s="175"/>
      <c r="B348" s="215"/>
      <c r="C348" s="448" t="s">
        <v>11</v>
      </c>
      <c r="D348" s="435"/>
      <c r="E348" s="429" t="s">
        <v>554</v>
      </c>
      <c r="F348" s="435"/>
      <c r="G348" s="435"/>
      <c r="H348" s="435"/>
      <c r="I348" s="365"/>
      <c r="J348" s="365"/>
      <c r="K348" s="365"/>
      <c r="L348" s="365"/>
      <c r="M348" s="435"/>
      <c r="N348" s="435"/>
      <c r="O348" s="435"/>
      <c r="P348" s="435"/>
      <c r="Q348" s="435"/>
      <c r="R348" s="435"/>
      <c r="S348" s="435"/>
      <c r="T348" s="211"/>
      <c r="U348" s="365"/>
    </row>
    <row r="349" spans="1:21" s="207" customFormat="1" ht="3.9" customHeight="1" x14ac:dyDescent="0.25">
      <c r="A349" s="175"/>
      <c r="B349" s="435"/>
      <c r="C349" s="435"/>
      <c r="D349" s="435"/>
      <c r="E349" s="435"/>
      <c r="F349" s="435"/>
      <c r="G349" s="435"/>
      <c r="H349" s="435"/>
      <c r="I349" s="365"/>
      <c r="J349" s="365"/>
      <c r="K349" s="365"/>
      <c r="L349" s="365"/>
      <c r="M349" s="435"/>
      <c r="N349" s="435"/>
      <c r="O349" s="435"/>
      <c r="P349" s="435"/>
      <c r="Q349" s="435"/>
      <c r="R349" s="435"/>
      <c r="S349" s="435"/>
      <c r="T349" s="211"/>
      <c r="U349" s="365"/>
    </row>
    <row r="350" spans="1:21" s="207" customFormat="1" ht="19.649999999999999" customHeight="1" x14ac:dyDescent="0.25">
      <c r="A350" s="175"/>
      <c r="B350" s="215"/>
      <c r="C350" s="448" t="s">
        <v>11</v>
      </c>
      <c r="D350" s="435"/>
      <c r="E350" s="429" t="s">
        <v>512</v>
      </c>
      <c r="F350" s="435"/>
      <c r="G350" s="435"/>
      <c r="H350" s="435"/>
      <c r="I350" s="365"/>
      <c r="J350" s="365"/>
      <c r="K350" s="365"/>
      <c r="L350" s="365"/>
      <c r="M350" s="435"/>
      <c r="N350" s="435"/>
      <c r="O350" s="435"/>
      <c r="P350" s="435"/>
      <c r="Q350" s="435"/>
      <c r="R350" s="435"/>
      <c r="S350" s="435"/>
      <c r="T350" s="211"/>
      <c r="U350" s="365"/>
    </row>
    <row r="351" spans="1:21" s="207" customFormat="1" ht="3.9" customHeight="1" x14ac:dyDescent="0.25">
      <c r="A351" s="175"/>
      <c r="B351" s="452"/>
      <c r="C351" s="452"/>
      <c r="D351" s="452"/>
      <c r="E351" s="452"/>
      <c r="F351" s="452"/>
      <c r="G351" s="452"/>
      <c r="H351" s="452"/>
      <c r="I351" s="365"/>
      <c r="J351" s="365"/>
      <c r="K351" s="365"/>
      <c r="L351" s="365"/>
      <c r="M351" s="452"/>
      <c r="N351" s="452"/>
      <c r="O351" s="452"/>
      <c r="P351" s="452"/>
      <c r="Q351" s="452"/>
      <c r="R351" s="452"/>
      <c r="S351" s="452"/>
      <c r="T351" s="211"/>
      <c r="U351" s="365"/>
    </row>
    <row r="352" spans="1:21" s="130" customFormat="1" ht="21" customHeight="1" x14ac:dyDescent="0.25">
      <c r="A352" s="175"/>
      <c r="B352" s="438" t="s">
        <v>200</v>
      </c>
      <c r="C352" s="448" t="s">
        <v>11</v>
      </c>
      <c r="D352" s="233"/>
      <c r="E352" s="429" t="s">
        <v>513</v>
      </c>
      <c r="F352" s="233"/>
      <c r="G352" s="233"/>
      <c r="H352" s="233"/>
      <c r="I352" s="196"/>
      <c r="J352" s="196"/>
      <c r="K352" s="196"/>
      <c r="L352" s="196"/>
      <c r="M352" s="233"/>
      <c r="N352" s="233"/>
      <c r="O352" s="233"/>
      <c r="P352" s="233"/>
      <c r="Q352" s="233"/>
      <c r="R352" s="233"/>
      <c r="S352" s="233"/>
      <c r="T352" s="492"/>
      <c r="U352" s="5"/>
    </row>
    <row r="353" spans="1:21" s="130" customFormat="1" ht="3.9" customHeight="1" x14ac:dyDescent="0.25">
      <c r="A353" s="175"/>
      <c r="B353" s="430"/>
      <c r="C353" s="233"/>
      <c r="D353" s="233"/>
      <c r="E353" s="233"/>
      <c r="F353" s="233"/>
      <c r="G353" s="233"/>
      <c r="H353" s="233"/>
      <c r="I353" s="196"/>
      <c r="J353" s="196"/>
      <c r="K353" s="196"/>
      <c r="L353" s="196"/>
      <c r="M353" s="233"/>
      <c r="N353" s="233"/>
      <c r="O353" s="233"/>
      <c r="P353" s="233"/>
      <c r="Q353" s="233"/>
      <c r="R353" s="233"/>
      <c r="S353" s="233"/>
      <c r="T353" s="492"/>
      <c r="U353" s="5"/>
    </row>
    <row r="354" spans="1:21" s="207" customFormat="1" ht="3.9" customHeight="1" x14ac:dyDescent="0.25">
      <c r="A354" s="175"/>
      <c r="B354" s="435"/>
      <c r="C354" s="435"/>
      <c r="D354" s="435"/>
      <c r="E354" s="435"/>
      <c r="F354" s="435"/>
      <c r="G354" s="435"/>
      <c r="H354" s="435"/>
      <c r="I354" s="365"/>
      <c r="J354" s="365"/>
      <c r="K354" s="365"/>
      <c r="L354" s="365"/>
      <c r="M354" s="435"/>
      <c r="N354" s="435"/>
      <c r="O354" s="435"/>
      <c r="P354" s="435"/>
      <c r="Q354" s="435"/>
      <c r="R354" s="435"/>
      <c r="S354" s="435"/>
      <c r="T354" s="211"/>
      <c r="U354" s="365"/>
    </row>
    <row r="355" spans="1:21" s="207" customFormat="1" ht="21.75" customHeight="1" x14ac:dyDescent="0.25">
      <c r="A355" s="175"/>
      <c r="B355" s="437" t="s">
        <v>452</v>
      </c>
      <c r="C355" s="435"/>
      <c r="D355" s="435"/>
      <c r="E355" s="435"/>
      <c r="F355" s="435"/>
      <c r="G355" s="435"/>
      <c r="H355" s="435"/>
      <c r="I355" s="365"/>
      <c r="J355" s="365"/>
      <c r="K355" s="365"/>
      <c r="L355" s="365"/>
      <c r="M355" s="435"/>
      <c r="N355" s="435"/>
      <c r="O355" s="435"/>
      <c r="P355" s="435"/>
      <c r="Q355" s="435"/>
      <c r="R355" s="435"/>
      <c r="S355" s="435"/>
      <c r="T355" s="211"/>
      <c r="U355" s="365"/>
    </row>
    <row r="356" spans="1:21" s="207" customFormat="1" ht="19.25" customHeight="1" x14ac:dyDescent="0.25">
      <c r="A356" s="175"/>
      <c r="B356" s="438" t="s">
        <v>201</v>
      </c>
      <c r="C356" s="448" t="s">
        <v>10</v>
      </c>
      <c r="D356" s="435"/>
      <c r="E356" s="429" t="s">
        <v>580</v>
      </c>
      <c r="F356" s="435"/>
      <c r="G356" s="435"/>
      <c r="H356" s="435"/>
      <c r="I356" s="365"/>
      <c r="J356" s="365"/>
      <c r="K356" s="365"/>
      <c r="L356" s="365"/>
      <c r="M356" s="435"/>
      <c r="N356" s="435"/>
      <c r="O356" s="435"/>
      <c r="P356" s="435"/>
      <c r="Q356" s="435"/>
      <c r="R356" s="435"/>
      <c r="S356" s="435"/>
      <c r="T356" s="211"/>
      <c r="U356" s="365"/>
    </row>
    <row r="357" spans="1:21" s="207" customFormat="1" ht="15" customHeight="1" x14ac:dyDescent="0.25">
      <c r="A357" s="175"/>
      <c r="B357" s="430"/>
      <c r="C357" s="435"/>
      <c r="D357" s="435"/>
      <c r="E357" s="197" t="s">
        <v>597</v>
      </c>
      <c r="F357" s="435"/>
      <c r="G357" s="435"/>
      <c r="H357" s="435"/>
      <c r="I357" s="365"/>
      <c r="J357" s="365"/>
      <c r="K357" s="365"/>
      <c r="L357" s="365"/>
      <c r="M357" s="435"/>
      <c r="N357" s="435"/>
      <c r="O357" s="435"/>
      <c r="P357" s="435"/>
      <c r="Q357" s="435"/>
      <c r="R357" s="435"/>
      <c r="S357" s="435"/>
      <c r="T357" s="211"/>
      <c r="U357" s="365"/>
    </row>
    <row r="358" spans="1:21" s="207" customFormat="1" ht="19.649999999999999" customHeight="1" x14ac:dyDescent="0.25">
      <c r="A358" s="175"/>
      <c r="B358" s="438" t="s">
        <v>202</v>
      </c>
      <c r="C358" s="448" t="s">
        <v>10</v>
      </c>
      <c r="D358" s="435"/>
      <c r="E358" s="429" t="s">
        <v>535</v>
      </c>
      <c r="F358" s="435"/>
      <c r="G358" s="435"/>
      <c r="H358" s="435"/>
      <c r="I358" s="365"/>
      <c r="J358" s="365"/>
      <c r="K358" s="365"/>
      <c r="L358" s="365"/>
      <c r="M358" s="435"/>
      <c r="N358" s="435"/>
      <c r="O358" s="435"/>
      <c r="P358" s="435"/>
      <c r="Q358" s="435"/>
      <c r="R358" s="435"/>
      <c r="S358" s="435"/>
      <c r="T358" s="211"/>
      <c r="U358" s="365"/>
    </row>
    <row r="359" spans="1:21" s="207" customFormat="1" ht="3.9" customHeight="1" x14ac:dyDescent="0.25">
      <c r="A359" s="175"/>
      <c r="B359" s="430"/>
      <c r="C359" s="435"/>
      <c r="D359" s="435"/>
      <c r="E359" s="435"/>
      <c r="F359" s="435"/>
      <c r="G359" s="435"/>
      <c r="H359" s="435"/>
      <c r="I359" s="365"/>
      <c r="J359" s="365"/>
      <c r="K359" s="365"/>
      <c r="L359" s="365"/>
      <c r="M359" s="435"/>
      <c r="N359" s="435"/>
      <c r="O359" s="435"/>
      <c r="P359" s="435"/>
      <c r="Q359" s="435"/>
      <c r="R359" s="435"/>
      <c r="S359" s="435"/>
      <c r="T359" s="211"/>
      <c r="U359" s="365"/>
    </row>
    <row r="360" spans="1:21" s="207" customFormat="1" ht="19.649999999999999" customHeight="1" x14ac:dyDescent="0.25">
      <c r="A360" s="175"/>
      <c r="B360" s="438" t="s">
        <v>203</v>
      </c>
      <c r="C360" s="448" t="s">
        <v>10</v>
      </c>
      <c r="D360" s="435"/>
      <c r="E360" s="429" t="s">
        <v>555</v>
      </c>
      <c r="F360" s="435"/>
      <c r="G360" s="435"/>
      <c r="H360" s="435"/>
      <c r="I360" s="365"/>
      <c r="J360" s="365"/>
      <c r="K360" s="365"/>
      <c r="L360" s="365"/>
      <c r="M360" s="435"/>
      <c r="N360" s="435"/>
      <c r="O360" s="435"/>
      <c r="P360" s="435"/>
      <c r="Q360" s="435"/>
      <c r="R360" s="435"/>
      <c r="S360" s="435"/>
      <c r="T360" s="211"/>
      <c r="U360" s="365"/>
    </row>
    <row r="361" spans="1:21" s="207" customFormat="1" ht="3.9" customHeight="1" x14ac:dyDescent="0.25">
      <c r="A361" s="175"/>
      <c r="B361" s="430"/>
      <c r="C361" s="435"/>
      <c r="D361" s="435"/>
      <c r="E361" s="429"/>
      <c r="F361" s="435"/>
      <c r="G361" s="435"/>
      <c r="H361" s="435"/>
      <c r="I361" s="365"/>
      <c r="J361" s="365"/>
      <c r="K361" s="365"/>
      <c r="L361" s="365"/>
      <c r="M361" s="435"/>
      <c r="N361" s="435"/>
      <c r="O361" s="435"/>
      <c r="P361" s="435"/>
      <c r="Q361" s="435"/>
      <c r="R361" s="435"/>
      <c r="S361" s="435"/>
      <c r="T361" s="211"/>
      <c r="U361" s="365"/>
    </row>
    <row r="362" spans="1:21" s="207" customFormat="1" ht="19.649999999999999" customHeight="1" x14ac:dyDescent="0.25">
      <c r="A362" s="175"/>
      <c r="B362" s="438" t="s">
        <v>204</v>
      </c>
      <c r="C362" s="448" t="s">
        <v>10</v>
      </c>
      <c r="D362" s="435"/>
      <c r="E362" s="429" t="s">
        <v>598</v>
      </c>
      <c r="F362" s="435"/>
      <c r="G362" s="435"/>
      <c r="H362" s="435"/>
      <c r="I362" s="365"/>
      <c r="J362" s="365"/>
      <c r="K362" s="365"/>
      <c r="L362" s="365"/>
      <c r="M362" s="435"/>
      <c r="N362" s="435"/>
      <c r="O362" s="435"/>
      <c r="P362" s="435"/>
      <c r="Q362" s="435"/>
      <c r="R362" s="435"/>
      <c r="S362" s="435"/>
      <c r="T362" s="211"/>
      <c r="U362" s="365"/>
    </row>
    <row r="363" spans="1:21" s="207" customFormat="1" ht="3.9" customHeight="1" x14ac:dyDescent="0.25">
      <c r="A363" s="175"/>
      <c r="B363" s="430"/>
      <c r="C363" s="435"/>
      <c r="D363" s="435"/>
      <c r="E363" s="429"/>
      <c r="F363" s="435"/>
      <c r="G363" s="435"/>
      <c r="H363" s="435"/>
      <c r="I363" s="365"/>
      <c r="J363" s="365"/>
      <c r="K363" s="365"/>
      <c r="L363" s="365"/>
      <c r="M363" s="435"/>
      <c r="N363" s="435"/>
      <c r="O363" s="435"/>
      <c r="P363" s="435"/>
      <c r="Q363" s="435"/>
      <c r="R363" s="435"/>
      <c r="S363" s="435"/>
      <c r="T363" s="211"/>
      <c r="U363" s="365"/>
    </row>
    <row r="364" spans="1:21" s="207" customFormat="1" ht="19.649999999999999" customHeight="1" x14ac:dyDescent="0.25">
      <c r="A364" s="175"/>
      <c r="B364" s="438" t="s">
        <v>205</v>
      </c>
      <c r="C364" s="448" t="s">
        <v>10</v>
      </c>
      <c r="D364" s="435"/>
      <c r="E364" s="429" t="s">
        <v>556</v>
      </c>
      <c r="F364" s="435"/>
      <c r="G364" s="435"/>
      <c r="H364" s="435"/>
      <c r="I364" s="365"/>
      <c r="J364" s="365"/>
      <c r="K364" s="365"/>
      <c r="L364" s="365"/>
      <c r="M364" s="435"/>
      <c r="N364" s="435"/>
      <c r="O364" s="435"/>
      <c r="P364" s="435"/>
      <c r="Q364" s="435"/>
      <c r="R364" s="435"/>
      <c r="S364" s="435"/>
      <c r="T364" s="211"/>
      <c r="U364" s="365"/>
    </row>
    <row r="365" spans="1:21" s="207" customFormat="1" ht="3.9" customHeight="1" x14ac:dyDescent="0.25">
      <c r="A365" s="175"/>
      <c r="B365" s="430"/>
      <c r="C365" s="435"/>
      <c r="D365" s="435"/>
      <c r="E365" s="429"/>
      <c r="F365" s="435"/>
      <c r="G365" s="435"/>
      <c r="H365" s="435"/>
      <c r="I365" s="365"/>
      <c r="J365" s="365"/>
      <c r="K365" s="365"/>
      <c r="L365" s="365"/>
      <c r="M365" s="435"/>
      <c r="N365" s="435"/>
      <c r="O365" s="435"/>
      <c r="P365" s="435"/>
      <c r="Q365" s="435"/>
      <c r="R365" s="435"/>
      <c r="S365" s="435"/>
      <c r="T365" s="211"/>
      <c r="U365" s="365"/>
    </row>
    <row r="366" spans="1:21" s="207" customFormat="1" ht="19.649999999999999" customHeight="1" x14ac:dyDescent="0.25">
      <c r="A366" s="175"/>
      <c r="B366" s="438" t="s">
        <v>206</v>
      </c>
      <c r="C366" s="448" t="s">
        <v>10</v>
      </c>
      <c r="D366" s="435"/>
      <c r="E366" s="429" t="s">
        <v>557</v>
      </c>
      <c r="F366" s="435"/>
      <c r="G366" s="435"/>
      <c r="H366" s="435"/>
      <c r="I366" s="365"/>
      <c r="J366" s="365"/>
      <c r="K366" s="365"/>
      <c r="L366" s="365"/>
      <c r="M366" s="435"/>
      <c r="N366" s="435"/>
      <c r="O366" s="435"/>
      <c r="P366" s="435"/>
      <c r="Q366" s="435"/>
      <c r="R366" s="435"/>
      <c r="S366" s="435"/>
      <c r="T366" s="211"/>
      <c r="U366" s="365"/>
    </row>
    <row r="367" spans="1:21" s="207" customFormat="1" ht="3" customHeight="1" x14ac:dyDescent="0.25">
      <c r="A367" s="175"/>
      <c r="B367" s="450"/>
      <c r="C367" s="452"/>
      <c r="D367" s="452"/>
      <c r="E367" s="449"/>
      <c r="F367" s="452"/>
      <c r="G367" s="452"/>
      <c r="H367" s="452"/>
      <c r="I367" s="365"/>
      <c r="J367" s="365"/>
      <c r="K367" s="365"/>
      <c r="L367" s="365"/>
      <c r="M367" s="452"/>
      <c r="N367" s="452"/>
      <c r="O367" s="452"/>
      <c r="P367" s="452"/>
      <c r="Q367" s="452"/>
      <c r="R367" s="452"/>
      <c r="S367" s="452"/>
      <c r="T367" s="211"/>
      <c r="U367" s="365"/>
    </row>
    <row r="368" spans="1:21" s="207" customFormat="1" ht="19.649999999999999" customHeight="1" x14ac:dyDescent="0.25">
      <c r="A368" s="175"/>
      <c r="B368" s="438" t="s">
        <v>207</v>
      </c>
      <c r="C368" s="448" t="s">
        <v>10</v>
      </c>
      <c r="D368" s="452"/>
      <c r="E368" s="449" t="s">
        <v>558</v>
      </c>
      <c r="F368" s="452"/>
      <c r="G368" s="452"/>
      <c r="H368" s="452"/>
      <c r="I368" s="365"/>
      <c r="J368" s="365"/>
      <c r="K368" s="365"/>
      <c r="L368" s="365"/>
      <c r="M368" s="452"/>
      <c r="N368" s="452"/>
      <c r="O368" s="452"/>
      <c r="P368" s="452"/>
      <c r="Q368" s="452"/>
      <c r="R368" s="452"/>
      <c r="S368" s="452"/>
      <c r="T368" s="211"/>
      <c r="U368" s="365"/>
    </row>
    <row r="369" spans="1:21" s="207" customFormat="1" ht="3.9" customHeight="1" x14ac:dyDescent="0.25">
      <c r="A369" s="175"/>
      <c r="B369" s="430"/>
      <c r="C369" s="435"/>
      <c r="D369" s="435"/>
      <c r="E369" s="429"/>
      <c r="F369" s="435"/>
      <c r="G369" s="435"/>
      <c r="H369" s="435"/>
      <c r="I369" s="365"/>
      <c r="J369" s="365"/>
      <c r="K369" s="365"/>
      <c r="L369" s="365"/>
      <c r="M369" s="435"/>
      <c r="N369" s="435"/>
      <c r="O369" s="435"/>
      <c r="P369" s="435"/>
      <c r="Q369" s="435"/>
      <c r="R369" s="435"/>
      <c r="S369" s="435"/>
      <c r="T369" s="211"/>
      <c r="U369" s="365"/>
    </row>
    <row r="370" spans="1:21" s="207" customFormat="1" ht="19.649999999999999" customHeight="1" x14ac:dyDescent="0.25">
      <c r="A370" s="175"/>
      <c r="B370" s="438" t="s">
        <v>208</v>
      </c>
      <c r="C370" s="448" t="s">
        <v>10</v>
      </c>
      <c r="D370" s="435"/>
      <c r="E370" s="429" t="s">
        <v>559</v>
      </c>
      <c r="F370" s="435"/>
      <c r="G370" s="435"/>
      <c r="H370" s="435"/>
      <c r="I370" s="365"/>
      <c r="J370" s="365"/>
      <c r="K370" s="365"/>
      <c r="L370" s="365"/>
      <c r="M370" s="435"/>
      <c r="N370" s="435"/>
      <c r="O370" s="435"/>
      <c r="P370" s="435"/>
      <c r="Q370" s="435"/>
      <c r="R370" s="435"/>
      <c r="S370" s="435"/>
      <c r="T370" s="211"/>
      <c r="U370" s="365"/>
    </row>
    <row r="371" spans="1:21" s="207" customFormat="1" ht="3.9" customHeight="1" x14ac:dyDescent="0.25">
      <c r="A371" s="175"/>
      <c r="B371" s="430"/>
      <c r="C371" s="435"/>
      <c r="D371" s="435"/>
      <c r="E371" s="435"/>
      <c r="F371" s="435"/>
      <c r="G371" s="435"/>
      <c r="H371" s="435"/>
      <c r="I371" s="365"/>
      <c r="J371" s="365"/>
      <c r="K371" s="365"/>
      <c r="L371" s="365"/>
      <c r="M371" s="435"/>
      <c r="N371" s="435"/>
      <c r="O371" s="435"/>
      <c r="P371" s="435"/>
      <c r="Q371" s="435"/>
      <c r="R371" s="435"/>
      <c r="S371" s="435"/>
      <c r="T371" s="211"/>
      <c r="U371" s="365"/>
    </row>
    <row r="372" spans="1:21" s="207" customFormat="1" ht="19.649999999999999" customHeight="1" x14ac:dyDescent="0.25">
      <c r="A372" s="175"/>
      <c r="B372" s="438" t="s">
        <v>454</v>
      </c>
      <c r="C372" s="448" t="s">
        <v>10</v>
      </c>
      <c r="D372" s="435"/>
      <c r="E372" s="429" t="s">
        <v>577</v>
      </c>
      <c r="F372" s="435"/>
      <c r="G372" s="435"/>
      <c r="H372" s="435"/>
      <c r="I372" s="365"/>
      <c r="J372" s="365"/>
      <c r="K372" s="365"/>
      <c r="L372" s="365"/>
      <c r="M372" s="435"/>
      <c r="N372" s="435"/>
      <c r="O372" s="435"/>
      <c r="P372" s="435"/>
      <c r="Q372" s="435"/>
      <c r="R372" s="435"/>
      <c r="S372" s="435"/>
      <c r="T372" s="211"/>
      <c r="U372" s="365"/>
    </row>
    <row r="373" spans="1:21" s="130" customFormat="1" ht="3.9" customHeight="1" x14ac:dyDescent="0.25">
      <c r="A373" s="175"/>
      <c r="B373" s="430"/>
      <c r="C373" s="233"/>
      <c r="D373" s="233"/>
      <c r="E373" s="233"/>
      <c r="F373" s="233"/>
      <c r="G373" s="233"/>
      <c r="H373" s="233"/>
      <c r="I373" s="196"/>
      <c r="J373" s="196"/>
      <c r="K373" s="196"/>
      <c r="L373" s="196"/>
      <c r="M373" s="233"/>
      <c r="N373" s="233"/>
      <c r="O373" s="233"/>
      <c r="P373" s="233"/>
      <c r="Q373" s="233"/>
      <c r="R373" s="233"/>
      <c r="S373" s="233"/>
      <c r="T373" s="492"/>
      <c r="U373" s="5"/>
    </row>
    <row r="374" spans="1:21" s="130" customFormat="1" ht="20.25" customHeight="1" x14ac:dyDescent="0.3">
      <c r="A374" s="175"/>
      <c r="B374" s="215"/>
      <c r="C374" s="382"/>
      <c r="D374" s="447"/>
      <c r="E374" s="445"/>
      <c r="F374" s="443"/>
      <c r="G374" s="443"/>
      <c r="H374" s="443"/>
      <c r="I374" s="443"/>
      <c r="J374" s="443"/>
      <c r="K374" s="443"/>
      <c r="L374" s="443"/>
      <c r="M374" s="443"/>
      <c r="N374" s="443"/>
      <c r="O374" s="447"/>
      <c r="P374" s="447"/>
      <c r="Q374" s="447"/>
      <c r="R374" s="447"/>
      <c r="S374" s="447"/>
      <c r="T374" s="492"/>
      <c r="U374" s="5"/>
    </row>
    <row r="375" spans="1:21" s="207" customFormat="1" ht="20.25" customHeight="1" x14ac:dyDescent="0.3">
      <c r="A375" s="175" t="s">
        <v>456</v>
      </c>
      <c r="B375" s="684" t="s">
        <v>457</v>
      </c>
      <c r="C375" s="722"/>
      <c r="D375" s="722"/>
      <c r="E375" s="722"/>
      <c r="F375" s="722"/>
      <c r="G375" s="722"/>
      <c r="H375" s="722"/>
      <c r="I375" s="722"/>
      <c r="J375" s="722"/>
      <c r="K375" s="722"/>
      <c r="L375" s="365"/>
      <c r="M375" s="435"/>
      <c r="N375" s="435"/>
      <c r="O375" s="435"/>
      <c r="P375" s="435"/>
      <c r="Q375" s="382"/>
      <c r="R375" s="435"/>
      <c r="S375" s="435"/>
      <c r="T375" s="211"/>
      <c r="U375" s="365"/>
    </row>
    <row r="376" spans="1:21" s="130" customFormat="1" ht="20.25" customHeight="1" x14ac:dyDescent="0.3">
      <c r="A376" s="175"/>
      <c r="B376" s="215"/>
      <c r="C376" s="382"/>
      <c r="D376" s="435"/>
      <c r="E376" s="433"/>
      <c r="F376" s="429"/>
      <c r="G376" s="429"/>
      <c r="H376" s="429"/>
      <c r="I376" s="429"/>
      <c r="J376" s="429"/>
      <c r="K376" s="429"/>
      <c r="L376" s="429"/>
      <c r="M376" s="429"/>
      <c r="N376" s="429"/>
      <c r="O376" s="435"/>
      <c r="P376" s="435"/>
      <c r="Q376" s="435"/>
      <c r="R376" s="435"/>
      <c r="S376" s="435"/>
      <c r="T376" s="492"/>
      <c r="U376" s="5"/>
    </row>
    <row r="377" spans="1:21" ht="21.75" customHeight="1" x14ac:dyDescent="0.25">
      <c r="A377" s="175"/>
      <c r="B377" s="231"/>
      <c r="C377" s="231"/>
      <c r="D377" s="231"/>
      <c r="E377" s="684" t="s">
        <v>210</v>
      </c>
      <c r="F377" s="684"/>
      <c r="G377" s="684"/>
      <c r="H377" s="684"/>
      <c r="I377" s="684"/>
      <c r="J377" s="684"/>
      <c r="K377" s="684"/>
      <c r="L377" s="684"/>
      <c r="M377" s="233"/>
      <c r="N377" s="233"/>
      <c r="O377" s="233"/>
      <c r="P377" s="233"/>
      <c r="Q377" s="233"/>
      <c r="R377" s="233"/>
      <c r="S377" s="233"/>
    </row>
    <row r="378" spans="1:21" s="130" customFormat="1" ht="21" customHeight="1" x14ac:dyDescent="0.25">
      <c r="A378" s="175"/>
      <c r="B378" s="233"/>
      <c r="C378" s="448" t="s">
        <v>10</v>
      </c>
      <c r="D378" s="233"/>
      <c r="E378" s="542" t="s">
        <v>301</v>
      </c>
      <c r="F378" s="542"/>
      <c r="G378" s="542"/>
      <c r="H378" s="542"/>
      <c r="I378" s="542"/>
      <c r="J378" s="542"/>
      <c r="K378" s="542"/>
      <c r="L378" s="542"/>
      <c r="M378" s="542"/>
      <c r="N378" s="542"/>
      <c r="O378" s="542"/>
      <c r="P378" s="542"/>
      <c r="Q378" s="542"/>
      <c r="R378" s="542"/>
      <c r="S378" s="542"/>
      <c r="T378" s="492"/>
      <c r="U378" s="5"/>
    </row>
    <row r="379" spans="1:21" s="130" customFormat="1" ht="27.75" customHeight="1" x14ac:dyDescent="0.25">
      <c r="A379" s="175"/>
      <c r="B379" s="233"/>
      <c r="C379" s="179"/>
      <c r="D379" s="233"/>
      <c r="E379" s="542"/>
      <c r="F379" s="542"/>
      <c r="G379" s="542"/>
      <c r="H379" s="542"/>
      <c r="I379" s="542"/>
      <c r="J379" s="542"/>
      <c r="K379" s="542"/>
      <c r="L379" s="542"/>
      <c r="M379" s="542"/>
      <c r="N379" s="542"/>
      <c r="O379" s="542"/>
      <c r="P379" s="542"/>
      <c r="Q379" s="542"/>
      <c r="R379" s="542"/>
      <c r="S379" s="542"/>
      <c r="T379" s="492"/>
      <c r="U379" s="5"/>
    </row>
    <row r="380" spans="1:21" s="130" customFormat="1" ht="4.5" customHeight="1" x14ac:dyDescent="0.25">
      <c r="A380" s="175"/>
      <c r="B380" s="435"/>
      <c r="C380" s="179"/>
      <c r="D380" s="435"/>
      <c r="E380" s="216"/>
      <c r="F380" s="216"/>
      <c r="G380" s="216"/>
      <c r="H380" s="216"/>
      <c r="I380" s="216"/>
      <c r="J380" s="216"/>
      <c r="K380" s="216"/>
      <c r="L380" s="216"/>
      <c r="M380" s="216"/>
      <c r="N380" s="216"/>
      <c r="O380" s="216"/>
      <c r="P380" s="216"/>
      <c r="Q380" s="216"/>
      <c r="R380" s="216"/>
      <c r="S380" s="435"/>
      <c r="T380" s="492"/>
      <c r="U380" s="5"/>
    </row>
    <row r="381" spans="1:21" s="130" customFormat="1" ht="21.75" customHeight="1" x14ac:dyDescent="0.25">
      <c r="A381" s="175"/>
      <c r="B381" s="231"/>
      <c r="C381" s="448" t="s">
        <v>10</v>
      </c>
      <c r="D381" s="233"/>
      <c r="E381" s="542" t="s">
        <v>211</v>
      </c>
      <c r="F381" s="542"/>
      <c r="G381" s="542"/>
      <c r="H381" s="542"/>
      <c r="I381" s="542"/>
      <c r="J381" s="542"/>
      <c r="K381" s="542"/>
      <c r="L381" s="542"/>
      <c r="M381" s="542"/>
      <c r="N381" s="542"/>
      <c r="O381" s="542"/>
      <c r="P381" s="542"/>
      <c r="Q381" s="542"/>
      <c r="R381" s="542"/>
      <c r="S381" s="542"/>
      <c r="T381" s="492"/>
      <c r="U381" s="5"/>
    </row>
    <row r="382" spans="1:21" s="130" customFormat="1" ht="13.5" customHeight="1" x14ac:dyDescent="0.25">
      <c r="A382" s="175"/>
      <c r="B382" s="231"/>
      <c r="C382" s="179"/>
      <c r="D382" s="233"/>
      <c r="E382" s="542"/>
      <c r="F382" s="542"/>
      <c r="G382" s="542"/>
      <c r="H382" s="542"/>
      <c r="I382" s="542"/>
      <c r="J382" s="542"/>
      <c r="K382" s="542"/>
      <c r="L382" s="542"/>
      <c r="M382" s="542"/>
      <c r="N382" s="542"/>
      <c r="O382" s="542"/>
      <c r="P382" s="542"/>
      <c r="Q382" s="542"/>
      <c r="R382" s="542"/>
      <c r="S382" s="542"/>
      <c r="T382" s="492"/>
      <c r="U382" s="5"/>
    </row>
    <row r="383" spans="1:21" s="130" customFormat="1" ht="18.75" customHeight="1" x14ac:dyDescent="0.25">
      <c r="A383" s="175"/>
      <c r="B383" s="233"/>
      <c r="C383" s="448" t="s">
        <v>10</v>
      </c>
      <c r="D383" s="233"/>
      <c r="E383" s="216" t="s">
        <v>212</v>
      </c>
      <c r="F383" s="216"/>
      <c r="G383" s="216"/>
      <c r="H383" s="216"/>
      <c r="I383" s="216"/>
      <c r="J383" s="216"/>
      <c r="K383" s="216"/>
      <c r="L383" s="216"/>
      <c r="M383" s="216"/>
      <c r="N383" s="216"/>
      <c r="O383" s="216"/>
      <c r="P383" s="216"/>
      <c r="Q383" s="216"/>
      <c r="R383" s="216"/>
      <c r="S383" s="216"/>
      <c r="T383" s="492"/>
      <c r="U383" s="5"/>
    </row>
    <row r="384" spans="1:21" s="130" customFormat="1" ht="4.5" customHeight="1" x14ac:dyDescent="0.25">
      <c r="A384" s="175"/>
      <c r="B384" s="233"/>
      <c r="C384" s="179"/>
      <c r="D384" s="233"/>
      <c r="E384" s="216"/>
      <c r="F384" s="216"/>
      <c r="G384" s="216"/>
      <c r="H384" s="216"/>
      <c r="I384" s="216"/>
      <c r="J384" s="216"/>
      <c r="K384" s="216"/>
      <c r="L384" s="216"/>
      <c r="M384" s="216"/>
      <c r="N384" s="216"/>
      <c r="O384" s="216"/>
      <c r="P384" s="216"/>
      <c r="Q384" s="216"/>
      <c r="R384" s="216"/>
      <c r="S384" s="435"/>
      <c r="T384" s="492"/>
      <c r="U384" s="5"/>
    </row>
    <row r="385" spans="1:21" s="130" customFormat="1" ht="18.75" customHeight="1" x14ac:dyDescent="0.25">
      <c r="A385" s="175"/>
      <c r="B385" s="233"/>
      <c r="C385" s="448" t="s">
        <v>10</v>
      </c>
      <c r="D385" s="233"/>
      <c r="E385" s="542" t="s">
        <v>302</v>
      </c>
      <c r="F385" s="717"/>
      <c r="G385" s="717"/>
      <c r="H385" s="717"/>
      <c r="I385" s="717"/>
      <c r="J385" s="717"/>
      <c r="K385" s="717"/>
      <c r="L385" s="717"/>
      <c r="M385" s="717"/>
      <c r="N385" s="717"/>
      <c r="O385" s="717"/>
      <c r="P385" s="717"/>
      <c r="Q385" s="717"/>
      <c r="R385" s="717"/>
      <c r="S385" s="717"/>
      <c r="T385" s="492"/>
      <c r="U385" s="5"/>
    </row>
    <row r="386" spans="1:21" s="207" customFormat="1" ht="3.9" customHeight="1" x14ac:dyDescent="0.25">
      <c r="A386" s="175"/>
      <c r="B386" s="430"/>
      <c r="C386" s="435"/>
      <c r="D386" s="435"/>
      <c r="E386" s="435"/>
      <c r="F386" s="435"/>
      <c r="G386" s="435"/>
      <c r="H386" s="435"/>
      <c r="I386" s="439"/>
      <c r="J386" s="439"/>
      <c r="K386" s="439"/>
      <c r="L386" s="439"/>
      <c r="M386" s="435"/>
      <c r="N386" s="435"/>
      <c r="O386" s="435"/>
      <c r="P386" s="435"/>
      <c r="Q386" s="435"/>
      <c r="R386" s="435"/>
      <c r="S386" s="435"/>
      <c r="T386" s="211"/>
      <c r="U386" s="365"/>
    </row>
    <row r="387" spans="1:21" s="130" customFormat="1" ht="19.649999999999999" customHeight="1" x14ac:dyDescent="0.25">
      <c r="A387" s="175"/>
      <c r="B387" s="233"/>
      <c r="C387" s="448" t="s">
        <v>10</v>
      </c>
      <c r="D387" s="233"/>
      <c r="E387" s="542" t="s">
        <v>216</v>
      </c>
      <c r="F387" s="542"/>
      <c r="G387" s="542"/>
      <c r="H387" s="542"/>
      <c r="I387" s="542"/>
      <c r="J387" s="542"/>
      <c r="K387" s="542"/>
      <c r="L387" s="542"/>
      <c r="M387" s="542"/>
      <c r="N387" s="542"/>
      <c r="O387" s="542"/>
      <c r="P387" s="542"/>
      <c r="Q387" s="542"/>
      <c r="R387" s="542"/>
      <c r="S387" s="542"/>
      <c r="T387" s="492"/>
      <c r="U387" s="5"/>
    </row>
    <row r="388" spans="1:21" s="130" customFormat="1" ht="30" customHeight="1" x14ac:dyDescent="0.25">
      <c r="A388" s="175"/>
      <c r="B388" s="233"/>
      <c r="C388" s="233"/>
      <c r="D388" s="233"/>
      <c r="E388" s="542"/>
      <c r="F388" s="542"/>
      <c r="G388" s="542"/>
      <c r="H388" s="542"/>
      <c r="I388" s="542"/>
      <c r="J388" s="542"/>
      <c r="K388" s="542"/>
      <c r="L388" s="542"/>
      <c r="M388" s="542"/>
      <c r="N388" s="542"/>
      <c r="O388" s="542"/>
      <c r="P388" s="542"/>
      <c r="Q388" s="542"/>
      <c r="R388" s="542"/>
      <c r="S388" s="542"/>
      <c r="T388" s="492"/>
      <c r="U388" s="5"/>
    </row>
    <row r="389" spans="1:21" s="207" customFormat="1" ht="3.9" customHeight="1" x14ac:dyDescent="0.25">
      <c r="A389" s="175"/>
      <c r="B389" s="430"/>
      <c r="C389" s="435"/>
      <c r="D389" s="435"/>
      <c r="E389" s="435"/>
      <c r="F389" s="435"/>
      <c r="G389" s="435"/>
      <c r="H389" s="435"/>
      <c r="I389" s="439"/>
      <c r="J389" s="439"/>
      <c r="K389" s="439"/>
      <c r="L389" s="439"/>
      <c r="M389" s="435"/>
      <c r="N389" s="435"/>
      <c r="O389" s="435"/>
      <c r="P389" s="435"/>
      <c r="Q389" s="435"/>
      <c r="R389" s="435"/>
      <c r="S389" s="435"/>
      <c r="T389" s="211"/>
      <c r="U389" s="365"/>
    </row>
    <row r="390" spans="1:21" s="130" customFormat="1" ht="21" customHeight="1" x14ac:dyDescent="0.25">
      <c r="A390" s="175"/>
      <c r="B390" s="233"/>
      <c r="C390" s="448" t="s">
        <v>10</v>
      </c>
      <c r="D390" s="233"/>
      <c r="E390" s="542" t="s">
        <v>217</v>
      </c>
      <c r="F390" s="542"/>
      <c r="G390" s="542"/>
      <c r="H390" s="542"/>
      <c r="I390" s="542"/>
      <c r="J390" s="542"/>
      <c r="K390" s="542"/>
      <c r="L390" s="542"/>
      <c r="M390" s="542"/>
      <c r="N390" s="542"/>
      <c r="O390" s="542"/>
      <c r="P390" s="542"/>
      <c r="Q390" s="542"/>
      <c r="R390" s="542"/>
      <c r="S390" s="542"/>
      <c r="T390" s="492"/>
      <c r="U390" s="5"/>
    </row>
    <row r="391" spans="1:21" s="130" customFormat="1" ht="9.15" customHeight="1" x14ac:dyDescent="0.25">
      <c r="A391" s="175"/>
      <c r="B391" s="233"/>
      <c r="C391" s="196"/>
      <c r="D391" s="233"/>
      <c r="E391" s="542"/>
      <c r="F391" s="542"/>
      <c r="G391" s="542"/>
      <c r="H391" s="542"/>
      <c r="I391" s="542"/>
      <c r="J391" s="542"/>
      <c r="K391" s="542"/>
      <c r="L391" s="542"/>
      <c r="M391" s="542"/>
      <c r="N391" s="542"/>
      <c r="O391" s="542"/>
      <c r="P391" s="542"/>
      <c r="Q391" s="542"/>
      <c r="R391" s="542"/>
      <c r="S391" s="542"/>
      <c r="T391" s="492"/>
      <c r="U391" s="5"/>
    </row>
    <row r="392" spans="1:21" s="130" customFormat="1" ht="33" customHeight="1" x14ac:dyDescent="0.25">
      <c r="A392" s="175"/>
      <c r="B392" s="233"/>
      <c r="C392" s="233"/>
      <c r="D392" s="233"/>
      <c r="E392" s="542"/>
      <c r="F392" s="542"/>
      <c r="G392" s="542"/>
      <c r="H392" s="542"/>
      <c r="I392" s="542"/>
      <c r="J392" s="542"/>
      <c r="K392" s="542"/>
      <c r="L392" s="542"/>
      <c r="M392" s="542"/>
      <c r="N392" s="542"/>
      <c r="O392" s="542"/>
      <c r="P392" s="542"/>
      <c r="Q392" s="542"/>
      <c r="R392" s="542"/>
      <c r="S392" s="542"/>
      <c r="T392" s="492"/>
      <c r="U392" s="5"/>
    </row>
    <row r="393" spans="1:21" s="207" customFormat="1" ht="3.9" customHeight="1" x14ac:dyDescent="0.25">
      <c r="A393" s="175"/>
      <c r="B393" s="430"/>
      <c r="C393" s="435"/>
      <c r="D393" s="435"/>
      <c r="E393" s="435"/>
      <c r="F393" s="435"/>
      <c r="G393" s="435"/>
      <c r="H393" s="435"/>
      <c r="I393" s="439"/>
      <c r="J393" s="439"/>
      <c r="K393" s="439"/>
      <c r="L393" s="439"/>
      <c r="M393" s="435"/>
      <c r="N393" s="435"/>
      <c r="O393" s="435"/>
      <c r="P393" s="435"/>
      <c r="Q393" s="435"/>
      <c r="R393" s="435"/>
      <c r="S393" s="435"/>
      <c r="T393" s="211"/>
      <c r="U393" s="365"/>
    </row>
    <row r="394" spans="1:21" s="130" customFormat="1" ht="21.75" customHeight="1" x14ac:dyDescent="0.25">
      <c r="A394" s="175"/>
      <c r="B394" s="233"/>
      <c r="C394" s="448" t="s">
        <v>10</v>
      </c>
      <c r="D394" s="233"/>
      <c r="E394" s="542" t="s">
        <v>458</v>
      </c>
      <c r="F394" s="542"/>
      <c r="G394" s="542"/>
      <c r="H394" s="542"/>
      <c r="I394" s="542"/>
      <c r="J394" s="542"/>
      <c r="K394" s="542"/>
      <c r="L394" s="542"/>
      <c r="M394" s="542"/>
      <c r="N394" s="542"/>
      <c r="O394" s="542"/>
      <c r="P394" s="542"/>
      <c r="Q394" s="542"/>
      <c r="R394" s="542"/>
      <c r="S394" s="542"/>
      <c r="T394" s="492"/>
      <c r="U394" s="5"/>
    </row>
    <row r="395" spans="1:21" s="130" customFormat="1" ht="12" customHeight="1" x14ac:dyDescent="0.25">
      <c r="A395" s="175"/>
      <c r="B395" s="233"/>
      <c r="C395" s="179"/>
      <c r="D395" s="233"/>
      <c r="E395" s="542"/>
      <c r="F395" s="542"/>
      <c r="G395" s="542"/>
      <c r="H395" s="542"/>
      <c r="I395" s="542"/>
      <c r="J395" s="542"/>
      <c r="K395" s="542"/>
      <c r="L395" s="542"/>
      <c r="M395" s="542"/>
      <c r="N395" s="542"/>
      <c r="O395" s="542"/>
      <c r="P395" s="542"/>
      <c r="Q395" s="542"/>
      <c r="R395" s="542"/>
      <c r="S395" s="542"/>
      <c r="T395" s="492"/>
      <c r="U395" s="5"/>
    </row>
    <row r="396" spans="1:21" s="207" customFormat="1" ht="3.9" customHeight="1" x14ac:dyDescent="0.25">
      <c r="A396" s="175"/>
      <c r="B396" s="430"/>
      <c r="C396" s="435"/>
      <c r="D396" s="435"/>
      <c r="E396" s="435"/>
      <c r="F396" s="435"/>
      <c r="G396" s="435"/>
      <c r="H396" s="435"/>
      <c r="I396" s="439"/>
      <c r="J396" s="439"/>
      <c r="K396" s="439"/>
      <c r="L396" s="439"/>
      <c r="M396" s="435"/>
      <c r="N396" s="435"/>
      <c r="O396" s="435"/>
      <c r="P396" s="435"/>
      <c r="Q396" s="435"/>
      <c r="R396" s="435"/>
      <c r="S396" s="435"/>
      <c r="T396" s="211"/>
      <c r="U396" s="365"/>
    </row>
    <row r="397" spans="1:21" s="130" customFormat="1" ht="21.75" customHeight="1" x14ac:dyDescent="0.25">
      <c r="A397" s="175"/>
      <c r="B397" s="233"/>
      <c r="C397" s="448" t="s">
        <v>10</v>
      </c>
      <c r="D397" s="233"/>
      <c r="E397" s="542" t="s">
        <v>459</v>
      </c>
      <c r="F397" s="542"/>
      <c r="G397" s="542"/>
      <c r="H397" s="542"/>
      <c r="I397" s="542"/>
      <c r="J397" s="542"/>
      <c r="K397" s="542"/>
      <c r="L397" s="542"/>
      <c r="M397" s="542"/>
      <c r="N397" s="542"/>
      <c r="O397" s="542"/>
      <c r="P397" s="542"/>
      <c r="Q397" s="542"/>
      <c r="R397" s="542"/>
      <c r="S397" s="542"/>
      <c r="T397" s="492"/>
      <c r="U397" s="5"/>
    </row>
    <row r="398" spans="1:21" s="130" customFormat="1" ht="11.25" customHeight="1" x14ac:dyDescent="0.25">
      <c r="A398" s="175"/>
      <c r="B398" s="233"/>
      <c r="C398" s="179"/>
      <c r="D398" s="233"/>
      <c r="E398" s="542"/>
      <c r="F398" s="542"/>
      <c r="G398" s="542"/>
      <c r="H398" s="542"/>
      <c r="I398" s="542"/>
      <c r="J398" s="542"/>
      <c r="K398" s="542"/>
      <c r="L398" s="542"/>
      <c r="M398" s="542"/>
      <c r="N398" s="542"/>
      <c r="O398" s="542"/>
      <c r="P398" s="542"/>
      <c r="Q398" s="542"/>
      <c r="R398" s="542"/>
      <c r="S398" s="542"/>
      <c r="T398" s="492"/>
      <c r="U398" s="5"/>
    </row>
    <row r="399" spans="1:21" s="207" customFormat="1" ht="3.9" customHeight="1" x14ac:dyDescent="0.25">
      <c r="A399" s="175"/>
      <c r="B399" s="430"/>
      <c r="C399" s="435"/>
      <c r="D399" s="435"/>
      <c r="E399" s="435"/>
      <c r="F399" s="435"/>
      <c r="G399" s="435"/>
      <c r="H399" s="435"/>
      <c r="I399" s="439"/>
      <c r="J399" s="439"/>
      <c r="K399" s="439"/>
      <c r="L399" s="439"/>
      <c r="M399" s="435"/>
      <c r="N399" s="435"/>
      <c r="O399" s="435"/>
      <c r="P399" s="435"/>
      <c r="Q399" s="435"/>
      <c r="R399" s="435"/>
      <c r="S399" s="435"/>
      <c r="T399" s="211"/>
      <c r="U399" s="365"/>
    </row>
    <row r="400" spans="1:21" s="130" customFormat="1" ht="21.75" customHeight="1" x14ac:dyDescent="0.25">
      <c r="A400" s="175"/>
      <c r="B400" s="233"/>
      <c r="C400" s="448" t="s">
        <v>10</v>
      </c>
      <c r="D400" s="233"/>
      <c r="E400" s="542" t="s">
        <v>303</v>
      </c>
      <c r="F400" s="542"/>
      <c r="G400" s="542"/>
      <c r="H400" s="542"/>
      <c r="I400" s="542"/>
      <c r="J400" s="542"/>
      <c r="K400" s="542"/>
      <c r="L400" s="542"/>
      <c r="M400" s="542"/>
      <c r="N400" s="542"/>
      <c r="O400" s="542"/>
      <c r="P400" s="542"/>
      <c r="Q400" s="542"/>
      <c r="R400" s="542"/>
      <c r="S400" s="542"/>
      <c r="T400" s="492"/>
      <c r="U400" s="5"/>
    </row>
    <row r="401" spans="1:21" s="130" customFormat="1" ht="14.25" customHeight="1" x14ac:dyDescent="0.25">
      <c r="A401" s="175"/>
      <c r="B401" s="233"/>
      <c r="C401" s="179"/>
      <c r="D401" s="233"/>
      <c r="E401" s="542"/>
      <c r="F401" s="542"/>
      <c r="G401" s="542"/>
      <c r="H401" s="542"/>
      <c r="I401" s="542"/>
      <c r="J401" s="542"/>
      <c r="K401" s="542"/>
      <c r="L401" s="542"/>
      <c r="M401" s="542"/>
      <c r="N401" s="542"/>
      <c r="O401" s="542"/>
      <c r="P401" s="542"/>
      <c r="Q401" s="542"/>
      <c r="R401" s="542"/>
      <c r="S401" s="542"/>
      <c r="T401" s="492"/>
      <c r="U401" s="5"/>
    </row>
    <row r="402" spans="1:21" s="207" customFormat="1" ht="3.9" customHeight="1" x14ac:dyDescent="0.25">
      <c r="A402" s="175"/>
      <c r="B402" s="430"/>
      <c r="C402" s="435"/>
      <c r="D402" s="435"/>
      <c r="E402" s="435"/>
      <c r="F402" s="435"/>
      <c r="G402" s="435"/>
      <c r="H402" s="435"/>
      <c r="I402" s="439"/>
      <c r="J402" s="439"/>
      <c r="K402" s="439"/>
      <c r="L402" s="439"/>
      <c r="M402" s="435"/>
      <c r="N402" s="435"/>
      <c r="O402" s="435"/>
      <c r="P402" s="435"/>
      <c r="Q402" s="435"/>
      <c r="R402" s="435"/>
      <c r="S402" s="435"/>
      <c r="T402" s="211"/>
      <c r="U402" s="365"/>
    </row>
    <row r="403" spans="1:21" s="130" customFormat="1" ht="21.75" customHeight="1" x14ac:dyDescent="0.25">
      <c r="A403" s="175"/>
      <c r="B403" s="233"/>
      <c r="C403" s="448" t="s">
        <v>10</v>
      </c>
      <c r="D403" s="233"/>
      <c r="E403" s="542" t="s">
        <v>304</v>
      </c>
      <c r="F403" s="542"/>
      <c r="G403" s="542"/>
      <c r="H403" s="542"/>
      <c r="I403" s="542"/>
      <c r="J403" s="542"/>
      <c r="K403" s="542"/>
      <c r="L403" s="542"/>
      <c r="M403" s="542"/>
      <c r="N403" s="542"/>
      <c r="O403" s="542"/>
      <c r="P403" s="542"/>
      <c r="Q403" s="542"/>
      <c r="R403" s="542"/>
      <c r="S403" s="542"/>
      <c r="T403" s="492"/>
      <c r="U403" s="5"/>
    </row>
    <row r="404" spans="1:21" s="130" customFormat="1" ht="9.75" customHeight="1" x14ac:dyDescent="0.25">
      <c r="A404" s="175"/>
      <c r="B404" s="233"/>
      <c r="C404" s="179"/>
      <c r="D404" s="233"/>
      <c r="E404" s="542"/>
      <c r="F404" s="542"/>
      <c r="G404" s="542"/>
      <c r="H404" s="542"/>
      <c r="I404" s="542"/>
      <c r="J404" s="542"/>
      <c r="K404" s="542"/>
      <c r="L404" s="542"/>
      <c r="M404" s="542"/>
      <c r="N404" s="542"/>
      <c r="O404" s="542"/>
      <c r="P404" s="542"/>
      <c r="Q404" s="542"/>
      <c r="R404" s="542"/>
      <c r="S404" s="542"/>
      <c r="T404" s="492"/>
      <c r="U404" s="5"/>
    </row>
    <row r="405" spans="1:21" s="130" customFormat="1" ht="5.4" customHeight="1" x14ac:dyDescent="0.25">
      <c r="A405" s="175"/>
      <c r="B405" s="233"/>
      <c r="C405" s="233"/>
      <c r="D405" s="233"/>
      <c r="E405" s="216"/>
      <c r="F405" s="435"/>
      <c r="G405" s="435"/>
      <c r="H405" s="435"/>
      <c r="I405" s="439"/>
      <c r="J405" s="439"/>
      <c r="K405" s="439"/>
      <c r="L405" s="439"/>
      <c r="M405" s="435"/>
      <c r="N405" s="435"/>
      <c r="O405" s="435"/>
      <c r="P405" s="435"/>
      <c r="Q405" s="435"/>
      <c r="R405" s="435"/>
      <c r="S405" s="435"/>
      <c r="T405" s="492"/>
      <c r="U405" s="5"/>
    </row>
    <row r="406" spans="1:21" s="130" customFormat="1" ht="21.75" customHeight="1" x14ac:dyDescent="0.25">
      <c r="A406" s="175"/>
      <c r="B406" s="435"/>
      <c r="C406" s="448" t="s">
        <v>10</v>
      </c>
      <c r="D406" s="435"/>
      <c r="E406" s="542" t="s">
        <v>213</v>
      </c>
      <c r="F406" s="543"/>
      <c r="G406" s="543"/>
      <c r="H406" s="543"/>
      <c r="I406" s="543"/>
      <c r="J406" s="543"/>
      <c r="K406" s="543"/>
      <c r="L406" s="543"/>
      <c r="M406" s="543"/>
      <c r="N406" s="543"/>
      <c r="O406" s="216"/>
      <c r="P406" s="216"/>
      <c r="Q406" s="216"/>
      <c r="R406" s="431"/>
      <c r="S406" s="431"/>
      <c r="T406" s="492"/>
      <c r="U406" s="5"/>
    </row>
    <row r="407" spans="1:21" s="130" customFormat="1" ht="5.4" customHeight="1" x14ac:dyDescent="0.25">
      <c r="A407" s="175"/>
      <c r="B407" s="233"/>
      <c r="C407" s="233"/>
      <c r="D407" s="233"/>
      <c r="E407" s="216"/>
      <c r="F407" s="435"/>
      <c r="G407" s="435"/>
      <c r="H407" s="435"/>
      <c r="I407" s="439"/>
      <c r="J407" s="439"/>
      <c r="K407" s="439"/>
      <c r="L407" s="439"/>
      <c r="M407" s="435"/>
      <c r="N407" s="435"/>
      <c r="O407" s="435"/>
      <c r="P407" s="435"/>
      <c r="Q407" s="435"/>
      <c r="R407" s="435"/>
      <c r="S407" s="435"/>
      <c r="T407" s="492"/>
      <c r="U407" s="5"/>
    </row>
    <row r="408" spans="1:21" s="130" customFormat="1" ht="22.5" customHeight="1" x14ac:dyDescent="0.25">
      <c r="A408" s="175"/>
      <c r="B408" s="233"/>
      <c r="C408" s="448" t="s">
        <v>10</v>
      </c>
      <c r="D408" s="233"/>
      <c r="E408" s="542" t="s">
        <v>218</v>
      </c>
      <c r="F408" s="542"/>
      <c r="G408" s="542"/>
      <c r="H408" s="542"/>
      <c r="I408" s="542"/>
      <c r="J408" s="542"/>
      <c r="K408" s="542"/>
      <c r="L408" s="542"/>
      <c r="M408" s="542"/>
      <c r="N408" s="542"/>
      <c r="O408" s="542"/>
      <c r="P408" s="542"/>
      <c r="Q408" s="542"/>
      <c r="R408" s="542"/>
      <c r="S408" s="542"/>
      <c r="T408" s="492"/>
      <c r="U408" s="5"/>
    </row>
    <row r="409" spans="1:21" s="130" customFormat="1" ht="9.15" customHeight="1" x14ac:dyDescent="0.25">
      <c r="A409" s="175"/>
      <c r="B409" s="233"/>
      <c r="C409" s="196"/>
      <c r="D409" s="233"/>
      <c r="E409" s="542"/>
      <c r="F409" s="542"/>
      <c r="G409" s="542"/>
      <c r="H409" s="542"/>
      <c r="I409" s="542"/>
      <c r="J409" s="542"/>
      <c r="K409" s="542"/>
      <c r="L409" s="542"/>
      <c r="M409" s="542"/>
      <c r="N409" s="542"/>
      <c r="O409" s="542"/>
      <c r="P409" s="542"/>
      <c r="Q409" s="542"/>
      <c r="R409" s="542"/>
      <c r="S409" s="542"/>
      <c r="T409" s="492"/>
      <c r="U409" s="5"/>
    </row>
    <row r="410" spans="1:21" s="130" customFormat="1" ht="6" customHeight="1" x14ac:dyDescent="0.25">
      <c r="A410" s="175"/>
      <c r="B410" s="233"/>
      <c r="C410" s="233"/>
      <c r="D410" s="233"/>
      <c r="E410" s="542"/>
      <c r="F410" s="542"/>
      <c r="G410" s="542"/>
      <c r="H410" s="542"/>
      <c r="I410" s="542"/>
      <c r="J410" s="542"/>
      <c r="K410" s="542"/>
      <c r="L410" s="542"/>
      <c r="M410" s="542"/>
      <c r="N410" s="542"/>
      <c r="O410" s="542"/>
      <c r="P410" s="542"/>
      <c r="Q410" s="542"/>
      <c r="R410" s="542"/>
      <c r="S410" s="542"/>
      <c r="T410" s="492"/>
      <c r="U410" s="5"/>
    </row>
    <row r="411" spans="1:21" s="130" customFormat="1" ht="19.649999999999999" customHeight="1" x14ac:dyDescent="0.25">
      <c r="A411" s="175"/>
      <c r="B411" s="233"/>
      <c r="C411" s="448" t="s">
        <v>10</v>
      </c>
      <c r="D411" s="233"/>
      <c r="E411" s="542" t="s">
        <v>460</v>
      </c>
      <c r="F411" s="542"/>
      <c r="G411" s="542"/>
      <c r="H411" s="542"/>
      <c r="I411" s="542"/>
      <c r="J411" s="542"/>
      <c r="K411" s="542"/>
      <c r="L411" s="542"/>
      <c r="M411" s="542"/>
      <c r="N411" s="542"/>
      <c r="O411" s="542"/>
      <c r="P411" s="542"/>
      <c r="Q411" s="542"/>
      <c r="R411" s="542"/>
      <c r="S411" s="542"/>
      <c r="T411" s="492"/>
      <c r="U411" s="5"/>
    </row>
    <row r="412" spans="1:21" s="130" customFormat="1" ht="58.5" customHeight="1" x14ac:dyDescent="0.25">
      <c r="A412" s="175"/>
      <c r="B412" s="233"/>
      <c r="C412" s="196"/>
      <c r="D412" s="233"/>
      <c r="E412" s="542"/>
      <c r="F412" s="542"/>
      <c r="G412" s="542"/>
      <c r="H412" s="542"/>
      <c r="I412" s="542"/>
      <c r="J412" s="542"/>
      <c r="K412" s="542"/>
      <c r="L412" s="542"/>
      <c r="M412" s="542"/>
      <c r="N412" s="542"/>
      <c r="O412" s="542"/>
      <c r="P412" s="542"/>
      <c r="Q412" s="542"/>
      <c r="R412" s="542"/>
      <c r="S412" s="542"/>
      <c r="T412" s="492"/>
      <c r="U412" s="5"/>
    </row>
    <row r="413" spans="1:21" s="130" customFormat="1" ht="9" customHeight="1" x14ac:dyDescent="0.25">
      <c r="A413" s="175"/>
      <c r="B413" s="233"/>
      <c r="C413" s="233"/>
      <c r="D413" s="233"/>
      <c r="E413" s="542"/>
      <c r="F413" s="542"/>
      <c r="G413" s="542"/>
      <c r="H413" s="542"/>
      <c r="I413" s="542"/>
      <c r="J413" s="542"/>
      <c r="K413" s="542"/>
      <c r="L413" s="542"/>
      <c r="M413" s="542"/>
      <c r="N413" s="542"/>
      <c r="O413" s="542"/>
      <c r="P413" s="542"/>
      <c r="Q413" s="542"/>
      <c r="R413" s="542"/>
      <c r="S413" s="542"/>
      <c r="T413" s="492"/>
      <c r="U413" s="5"/>
    </row>
    <row r="414" spans="1:21" s="130" customFormat="1" ht="19.649999999999999" customHeight="1" x14ac:dyDescent="0.25">
      <c r="A414" s="175"/>
      <c r="B414" s="233"/>
      <c r="C414" s="448" t="s">
        <v>10</v>
      </c>
      <c r="D414" s="233"/>
      <c r="E414" s="542" t="s">
        <v>219</v>
      </c>
      <c r="F414" s="542"/>
      <c r="G414" s="542"/>
      <c r="H414" s="542"/>
      <c r="I414" s="542"/>
      <c r="J414" s="542"/>
      <c r="K414" s="542"/>
      <c r="L414" s="542"/>
      <c r="M414" s="542"/>
      <c r="N414" s="542"/>
      <c r="O414" s="542"/>
      <c r="P414" s="542"/>
      <c r="Q414" s="542"/>
      <c r="R414" s="542"/>
      <c r="S414" s="542"/>
      <c r="T414" s="492"/>
      <c r="U414" s="5"/>
    </row>
    <row r="415" spans="1:21" s="130" customFormat="1" ht="12" customHeight="1" x14ac:dyDescent="0.25">
      <c r="A415" s="175"/>
      <c r="B415" s="233"/>
      <c r="C415" s="196"/>
      <c r="D415" s="233"/>
      <c r="E415" s="542"/>
      <c r="F415" s="542"/>
      <c r="G415" s="542"/>
      <c r="H415" s="542"/>
      <c r="I415" s="542"/>
      <c r="J415" s="542"/>
      <c r="K415" s="542"/>
      <c r="L415" s="542"/>
      <c r="M415" s="542"/>
      <c r="N415" s="542"/>
      <c r="O415" s="542"/>
      <c r="P415" s="542"/>
      <c r="Q415" s="542"/>
      <c r="R415" s="542"/>
      <c r="S415" s="542"/>
      <c r="T415" s="492"/>
      <c r="U415" s="5"/>
    </row>
    <row r="416" spans="1:21" s="130" customFormat="1" ht="9.15" customHeight="1" x14ac:dyDescent="0.25">
      <c r="A416" s="175"/>
      <c r="B416" s="233"/>
      <c r="C416" s="233"/>
      <c r="D416" s="233"/>
      <c r="E416" s="542"/>
      <c r="F416" s="542"/>
      <c r="G416" s="542"/>
      <c r="H416" s="542"/>
      <c r="I416" s="542"/>
      <c r="J416" s="542"/>
      <c r="K416" s="542"/>
      <c r="L416" s="542"/>
      <c r="M416" s="542"/>
      <c r="N416" s="542"/>
      <c r="O416" s="542"/>
      <c r="P416" s="542"/>
      <c r="Q416" s="542"/>
      <c r="R416" s="542"/>
      <c r="S416" s="542"/>
      <c r="T416" s="492"/>
      <c r="U416" s="5"/>
    </row>
    <row r="417" spans="1:21" s="130" customFormat="1" ht="9.15" customHeight="1" x14ac:dyDescent="0.25">
      <c r="A417" s="175"/>
      <c r="B417" s="233"/>
      <c r="C417" s="233"/>
      <c r="D417" s="233"/>
      <c r="E417" s="229"/>
      <c r="F417" s="229"/>
      <c r="G417" s="229"/>
      <c r="H417" s="229"/>
      <c r="I417" s="229"/>
      <c r="J417" s="229"/>
      <c r="K417" s="229"/>
      <c r="L417" s="229"/>
      <c r="M417" s="229"/>
      <c r="N417" s="229"/>
      <c r="O417" s="229"/>
      <c r="P417" s="229"/>
      <c r="Q417" s="229"/>
      <c r="R417" s="229"/>
      <c r="S417" s="229"/>
      <c r="T417" s="492"/>
      <c r="U417" s="5"/>
    </row>
    <row r="418" spans="1:21" s="130" customFormat="1" ht="9.15" customHeight="1" x14ac:dyDescent="0.25">
      <c r="A418" s="175"/>
      <c r="B418" s="233"/>
      <c r="C418" s="233"/>
      <c r="D418" s="233"/>
      <c r="E418" s="229"/>
      <c r="F418" s="229"/>
      <c r="G418" s="229"/>
      <c r="H418" s="229"/>
      <c r="I418" s="229"/>
      <c r="J418" s="229"/>
      <c r="K418" s="229"/>
      <c r="L418" s="229"/>
      <c r="M418" s="229"/>
      <c r="N418" s="229"/>
      <c r="O418" s="229"/>
      <c r="P418" s="229"/>
      <c r="Q418" s="229"/>
      <c r="R418" s="229"/>
      <c r="S418" s="229"/>
      <c r="T418" s="492"/>
      <c r="U418" s="5"/>
    </row>
    <row r="419" spans="1:21" x14ac:dyDescent="0.25">
      <c r="A419" s="190"/>
      <c r="B419" s="245"/>
      <c r="C419" s="245"/>
      <c r="D419" s="245"/>
      <c r="E419" s="245"/>
      <c r="F419" s="245"/>
      <c r="G419" s="245"/>
      <c r="H419" s="245"/>
      <c r="I419" s="245"/>
      <c r="J419" s="245"/>
      <c r="K419" s="245"/>
      <c r="L419" s="245"/>
      <c r="M419" s="245"/>
      <c r="N419" s="245"/>
      <c r="O419" s="245"/>
      <c r="P419" s="245"/>
      <c r="Q419" s="176"/>
      <c r="R419" s="245"/>
      <c r="S419" s="245"/>
    </row>
    <row r="420" spans="1:21" x14ac:dyDescent="0.25">
      <c r="A420" s="190"/>
      <c r="B420" s="245"/>
      <c r="C420" s="245"/>
      <c r="D420" s="245"/>
      <c r="E420" s="245"/>
      <c r="F420" s="245"/>
      <c r="G420" s="245"/>
      <c r="H420" s="245"/>
      <c r="I420" s="245"/>
      <c r="J420" s="245"/>
      <c r="K420" s="245"/>
      <c r="L420" s="245"/>
      <c r="M420" s="245"/>
      <c r="N420" s="245"/>
      <c r="O420" s="245"/>
      <c r="P420" s="245"/>
      <c r="Q420" s="176"/>
      <c r="R420" s="245"/>
      <c r="S420" s="245"/>
    </row>
    <row r="421" spans="1:21" x14ac:dyDescent="0.25">
      <c r="A421" s="190"/>
      <c r="B421" s="245"/>
      <c r="C421" s="245"/>
      <c r="D421" s="245"/>
      <c r="E421" s="245"/>
      <c r="F421" s="245"/>
      <c r="G421" s="245"/>
      <c r="H421" s="245"/>
      <c r="I421" s="245"/>
      <c r="J421" s="245"/>
      <c r="K421" s="245"/>
      <c r="L421" s="245"/>
      <c r="M421" s="245"/>
      <c r="N421" s="245"/>
      <c r="O421" s="245"/>
      <c r="P421" s="245"/>
      <c r="Q421" s="176"/>
      <c r="R421" s="245"/>
      <c r="S421" s="245"/>
    </row>
    <row r="422" spans="1:21" x14ac:dyDescent="0.25">
      <c r="A422" s="175"/>
      <c r="B422" s="196"/>
      <c r="C422" s="196"/>
      <c r="D422" s="196"/>
      <c r="E422" s="241"/>
      <c r="F422" s="233"/>
      <c r="G422" s="233"/>
      <c r="H422" s="233"/>
      <c r="I422" s="196"/>
      <c r="J422" s="196"/>
      <c r="K422" s="196"/>
      <c r="L422" s="196"/>
      <c r="M422" s="233"/>
      <c r="N422" s="233"/>
      <c r="O422" s="233"/>
      <c r="P422" s="233"/>
      <c r="Q422" s="233"/>
      <c r="R422" s="233"/>
      <c r="S422" s="233"/>
    </row>
    <row r="423" spans="1:21" x14ac:dyDescent="0.25">
      <c r="A423" s="175"/>
      <c r="B423" s="217"/>
      <c r="C423" s="217"/>
      <c r="D423" s="217"/>
      <c r="E423" s="241"/>
      <c r="F423" s="217"/>
      <c r="G423" s="217"/>
      <c r="H423" s="217"/>
      <c r="I423" s="218"/>
      <c r="J423" s="218"/>
      <c r="K423" s="218"/>
      <c r="L423" s="218"/>
      <c r="M423" s="233"/>
      <c r="N423" s="217"/>
      <c r="O423" s="217"/>
      <c r="P423" s="217"/>
      <c r="Q423" s="217"/>
      <c r="R423" s="217"/>
      <c r="S423" s="217"/>
    </row>
    <row r="424" spans="1:21" x14ac:dyDescent="0.25">
      <c r="A424" s="175"/>
      <c r="B424" s="233" t="s">
        <v>2</v>
      </c>
      <c r="C424" s="233"/>
      <c r="D424" s="233"/>
      <c r="E424" s="241"/>
      <c r="F424" s="241" t="s">
        <v>3</v>
      </c>
      <c r="G424" s="241"/>
      <c r="H424" s="241"/>
      <c r="I424" s="241"/>
      <c r="J424" s="241"/>
      <c r="K424" s="196"/>
      <c r="L424" s="196"/>
      <c r="M424" s="233"/>
      <c r="N424" s="241" t="s">
        <v>4</v>
      </c>
      <c r="O424" s="241"/>
      <c r="P424" s="241"/>
      <c r="Q424" s="241"/>
      <c r="R424" s="241"/>
      <c r="S424" s="241"/>
    </row>
    <row r="425" spans="1:21" x14ac:dyDescent="0.25">
      <c r="A425" s="175"/>
      <c r="B425" s="233"/>
      <c r="C425" s="233"/>
      <c r="D425" s="233"/>
      <c r="E425" s="241"/>
      <c r="F425" s="502" t="s">
        <v>599</v>
      </c>
      <c r="G425" s="241"/>
      <c r="H425" s="241"/>
      <c r="I425" s="241"/>
      <c r="J425" s="241"/>
      <c r="K425" s="196"/>
      <c r="L425" s="196"/>
      <c r="M425" s="233"/>
      <c r="N425" s="241"/>
      <c r="O425" s="241"/>
      <c r="P425" s="241"/>
      <c r="Q425" s="241"/>
      <c r="R425" s="241"/>
      <c r="S425" s="241"/>
    </row>
    <row r="426" spans="1:21" ht="15.75" customHeight="1" x14ac:dyDescent="0.25">
      <c r="A426" s="175"/>
      <c r="B426" s="671" t="s">
        <v>220</v>
      </c>
      <c r="C426" s="671"/>
      <c r="D426" s="671"/>
      <c r="E426" s="671"/>
      <c r="F426" s="671"/>
      <c r="G426" s="671"/>
      <c r="H426" s="671"/>
      <c r="I426" s="671"/>
      <c r="J426" s="671"/>
      <c r="K426" s="671"/>
      <c r="L426" s="671"/>
      <c r="M426" s="671"/>
      <c r="N426" s="671"/>
      <c r="O426" s="671"/>
      <c r="P426" s="671"/>
      <c r="Q426" s="671"/>
      <c r="R426" s="671"/>
      <c r="S426" s="241"/>
    </row>
    <row r="427" spans="1:21" x14ac:dyDescent="0.25">
      <c r="A427" s="175"/>
      <c r="B427" s="671"/>
      <c r="C427" s="671"/>
      <c r="D427" s="671"/>
      <c r="E427" s="671"/>
      <c r="F427" s="671"/>
      <c r="G427" s="671"/>
      <c r="H427" s="671"/>
      <c r="I427" s="671"/>
      <c r="J427" s="671"/>
      <c r="K427" s="671"/>
      <c r="L427" s="671"/>
      <c r="M427" s="671"/>
      <c r="N427" s="671"/>
      <c r="O427" s="671"/>
      <c r="P427" s="671"/>
      <c r="Q427" s="671"/>
      <c r="R427" s="671"/>
      <c r="S427" s="241"/>
    </row>
    <row r="428" spans="1:21" x14ac:dyDescent="0.25">
      <c r="A428" s="175"/>
      <c r="B428" s="671"/>
      <c r="C428" s="671"/>
      <c r="D428" s="671"/>
      <c r="E428" s="671"/>
      <c r="F428" s="671"/>
      <c r="G428" s="671"/>
      <c r="H428" s="671"/>
      <c r="I428" s="671"/>
      <c r="J428" s="671"/>
      <c r="K428" s="671"/>
      <c r="L428" s="671"/>
      <c r="M428" s="671"/>
      <c r="N428" s="671"/>
      <c r="O428" s="671"/>
      <c r="P428" s="671"/>
      <c r="Q428" s="671"/>
      <c r="R428" s="671"/>
      <c r="S428" s="241"/>
    </row>
    <row r="429" spans="1:21" x14ac:dyDescent="0.25">
      <c r="A429" s="175"/>
      <c r="B429" s="367"/>
      <c r="C429" s="367"/>
      <c r="D429" s="367"/>
      <c r="E429" s="368"/>
      <c r="F429" s="368"/>
      <c r="G429" s="368"/>
      <c r="H429" s="368"/>
      <c r="I429" s="368"/>
      <c r="J429" s="368"/>
      <c r="K429" s="368"/>
      <c r="L429" s="368"/>
      <c r="M429" s="368"/>
      <c r="N429" s="368"/>
      <c r="O429" s="368"/>
      <c r="P429" s="368"/>
      <c r="Q429" s="368"/>
      <c r="R429" s="368"/>
      <c r="S429" s="368"/>
    </row>
    <row r="430" spans="1:21" hidden="1" x14ac:dyDescent="0.25">
      <c r="A430" s="33" t="s">
        <v>308</v>
      </c>
      <c r="E430" s="2">
        <f>IF(N176="Ja",1,0)</f>
        <v>0</v>
      </c>
      <c r="K430" s="111" t="s">
        <v>313</v>
      </c>
      <c r="L430" s="172">
        <f>R274+R260</f>
        <v>0</v>
      </c>
    </row>
    <row r="431" spans="1:21" hidden="1" x14ac:dyDescent="0.25">
      <c r="A431" s="49" t="s">
        <v>309</v>
      </c>
      <c r="E431" s="2">
        <f>IF(N181="Ja",1,0)</f>
        <v>0</v>
      </c>
      <c r="K431" s="111" t="s">
        <v>314</v>
      </c>
      <c r="L431" s="172">
        <f>L430*0.2</f>
        <v>0</v>
      </c>
    </row>
    <row r="432" spans="1:21" hidden="1" x14ac:dyDescent="0.25">
      <c r="A432" s="49" t="s">
        <v>310</v>
      </c>
      <c r="E432" s="2">
        <f>IF(N186="Ja",1,0)</f>
        <v>0</v>
      </c>
    </row>
    <row r="433" spans="1:12" hidden="1" x14ac:dyDescent="0.25">
      <c r="A433" s="49" t="s">
        <v>311</v>
      </c>
      <c r="E433" s="2">
        <f>IF(N191="Ja",1,0)</f>
        <v>0</v>
      </c>
      <c r="K433" s="111" t="s">
        <v>358</v>
      </c>
      <c r="L433" s="172">
        <f>R254</f>
        <v>0</v>
      </c>
    </row>
    <row r="434" spans="1:12" hidden="1" x14ac:dyDescent="0.25">
      <c r="A434" s="49" t="s">
        <v>312</v>
      </c>
      <c r="E434" s="2">
        <f>((E430+E431+E432+E433)*50000)+200000</f>
        <v>200000</v>
      </c>
    </row>
    <row r="435" spans="1:12" hidden="1" x14ac:dyDescent="0.25">
      <c r="K435" s="343" t="s">
        <v>359</v>
      </c>
      <c r="L435" s="2">
        <f>IF(R254&gt;1000000,200000,R254*0.2)</f>
        <v>0</v>
      </c>
    </row>
    <row r="436" spans="1:12" hidden="1" x14ac:dyDescent="0.25">
      <c r="A436" s="49" t="s">
        <v>209</v>
      </c>
    </row>
    <row r="437" spans="1:12" hidden="1" x14ac:dyDescent="0.25">
      <c r="A437" s="49" t="s">
        <v>10</v>
      </c>
    </row>
    <row r="438" spans="1:12" hidden="1" x14ac:dyDescent="0.25">
      <c r="A438" s="49" t="s">
        <v>11</v>
      </c>
    </row>
    <row r="439" spans="1:12" hidden="1" x14ac:dyDescent="0.25">
      <c r="A439" s="49" t="s">
        <v>354</v>
      </c>
    </row>
    <row r="440" spans="1:12" hidden="1" x14ac:dyDescent="0.25">
      <c r="A440" s="49" t="s">
        <v>355</v>
      </c>
    </row>
    <row r="441" spans="1:12" hidden="1" x14ac:dyDescent="0.25"/>
  </sheetData>
  <sheetProtection algorithmName="SHA-512" hashValue="xKyxEyddHAzAu6xlnPzAr9Gp4ygPhu6oMkXrjf/0HGaNRjDPm31wZZFms3fr67VGThI2d/UviD935H/uHAhseQ==" saltValue="rsGSVpBmC4lkOtIcBO9rGw==" spinCount="100000" sheet="1" selectLockedCells="1"/>
  <protectedRanges>
    <protectedRange sqref="F23:Q25 F28:Q29 I36:Q37 I39:Q43 I45 I47 I51 I53 M53 I55 I57 M55 M57" name="Bereich6"/>
    <protectedRange sqref="C379:C380" name="Bereich2_2_1_1_2"/>
    <protectedRange sqref="C382" name="Bereich2_2_1_1"/>
    <protectedRange password="DD5F" sqref="I45:I46 J8:J10" name="Bereich1_1"/>
    <protectedRange sqref="N203 B331:B332 B324:Q326" name="Bereich2"/>
    <protectedRange password="DD5F" sqref="M81 B89:B90 B79 I47:I48 K66:M68 F79 G31:G33 I31:I33 I38:S38 I49:S49 F61:J68 F72:S77 C126 C121:C124 C141 N191 J8:Q10 C128 N181 N186 F69:M69 F23:Q25 F28:Q30 I36:Q37 I44:S44 I39:Q43 I45:Q46 K61:Q65 R79:S79 F91:S91 C131 N176 Q321 Q328 G36:G37 G39:G43 G47:G50 C336 C338 C340 C342 C346 C344 C348 C414 C364 C362 C360 J342 C366 C370 C372 C352 C350 C358 C356 C378 C381 C383 C387 C390 C394 C397 C400 C385 C403 C406 C411 C408 C368 I51:I59" name="Bereich1"/>
  </protectedRanges>
  <dataConsolidate/>
  <mergeCells count="414">
    <mergeCell ref="F69:M69"/>
    <mergeCell ref="B85:F85"/>
    <mergeCell ref="F76:Q76"/>
    <mergeCell ref="P81:Q81"/>
    <mergeCell ref="B75:E75"/>
    <mergeCell ref="B159:S159"/>
    <mergeCell ref="C104:D104"/>
    <mergeCell ref="C105:D105"/>
    <mergeCell ref="B88:S88"/>
    <mergeCell ref="P82:Q82"/>
    <mergeCell ref="R87:S87"/>
    <mergeCell ref="B83:E83"/>
    <mergeCell ref="E99:R99"/>
    <mergeCell ref="E98:R98"/>
    <mergeCell ref="E103:R103"/>
    <mergeCell ref="F73:Q73"/>
    <mergeCell ref="E97:S97"/>
    <mergeCell ref="E100:R100"/>
    <mergeCell ref="E104:R104"/>
    <mergeCell ref="C107:D107"/>
    <mergeCell ref="E107:R107"/>
    <mergeCell ref="E105:R105"/>
    <mergeCell ref="B147:S147"/>
    <mergeCell ref="B119:S119"/>
    <mergeCell ref="F68:M68"/>
    <mergeCell ref="B76:E76"/>
    <mergeCell ref="R84:S84"/>
    <mergeCell ref="R82:S82"/>
    <mergeCell ref="M81:O81"/>
    <mergeCell ref="B74:E74"/>
    <mergeCell ref="B72:E72"/>
    <mergeCell ref="G83:K83"/>
    <mergeCell ref="E96:R96"/>
    <mergeCell ref="G85:K85"/>
    <mergeCell ref="L83:O83"/>
    <mergeCell ref="L84:O84"/>
    <mergeCell ref="R83:S83"/>
    <mergeCell ref="B87:F87"/>
    <mergeCell ref="P87:Q87"/>
    <mergeCell ref="G87:K87"/>
    <mergeCell ref="B93:S93"/>
    <mergeCell ref="M85:O85"/>
    <mergeCell ref="G84:K84"/>
    <mergeCell ref="P85:Q85"/>
    <mergeCell ref="B89:S90"/>
    <mergeCell ref="E95:R95"/>
    <mergeCell ref="G86:K86"/>
    <mergeCell ref="L86:O86"/>
    <mergeCell ref="B57:F57"/>
    <mergeCell ref="I57:K57"/>
    <mergeCell ref="I42:Q42"/>
    <mergeCell ref="I43:Q43"/>
    <mergeCell ref="M53:O53"/>
    <mergeCell ref="B41:F41"/>
    <mergeCell ref="I37:Q37"/>
    <mergeCell ref="M55:O55"/>
    <mergeCell ref="M57:O57"/>
    <mergeCell ref="B55:F55"/>
    <mergeCell ref="I55:K55"/>
    <mergeCell ref="I53:K53"/>
    <mergeCell ref="B50:F50"/>
    <mergeCell ref="I39:Q39"/>
    <mergeCell ref="I40:Q40"/>
    <mergeCell ref="B39:F39"/>
    <mergeCell ref="I41:Q41"/>
    <mergeCell ref="B60:S60"/>
    <mergeCell ref="F67:M67"/>
    <mergeCell ref="B73:E73"/>
    <mergeCell ref="F78:S78"/>
    <mergeCell ref="F75:Q75"/>
    <mergeCell ref="B79:E79"/>
    <mergeCell ref="B78:E78"/>
    <mergeCell ref="P80:S80"/>
    <mergeCell ref="G81:K81"/>
    <mergeCell ref="R81:S81"/>
    <mergeCell ref="F61:Q61"/>
    <mergeCell ref="F62:Q62"/>
    <mergeCell ref="F64:Q64"/>
    <mergeCell ref="F66:M66"/>
    <mergeCell ref="B61:E61"/>
    <mergeCell ref="B63:E63"/>
    <mergeCell ref="B66:E66"/>
    <mergeCell ref="B64:E64"/>
    <mergeCell ref="F63:Q63"/>
    <mergeCell ref="B81:E81"/>
    <mergeCell ref="F79:Q79"/>
    <mergeCell ref="B71:S71"/>
    <mergeCell ref="F74:Q74"/>
    <mergeCell ref="F72:Q72"/>
    <mergeCell ref="B199:S199"/>
    <mergeCell ref="N253:O253"/>
    <mergeCell ref="N251:O251"/>
    <mergeCell ref="P253:Q253"/>
    <mergeCell ref="R246:S246"/>
    <mergeCell ref="B250:J250"/>
    <mergeCell ref="R247:S247"/>
    <mergeCell ref="B160:S160"/>
    <mergeCell ref="E108:R108"/>
    <mergeCell ref="N250:O250"/>
    <mergeCell ref="B115:S115"/>
    <mergeCell ref="B134:S134"/>
    <mergeCell ref="P215:Q215"/>
    <mergeCell ref="B248:J248"/>
    <mergeCell ref="N247:O247"/>
    <mergeCell ref="P248:Q248"/>
    <mergeCell ref="N249:O249"/>
    <mergeCell ref="B245:J245"/>
    <mergeCell ref="E205:S205"/>
    <mergeCell ref="P214:Q214"/>
    <mergeCell ref="B156:S156"/>
    <mergeCell ref="R250:S250"/>
    <mergeCell ref="R252:S252"/>
    <mergeCell ref="B251:J251"/>
    <mergeCell ref="B185:S185"/>
    <mergeCell ref="N203:O203"/>
    <mergeCell ref="R244:S244"/>
    <mergeCell ref="E210:S210"/>
    <mergeCell ref="H181:M181"/>
    <mergeCell ref="H186:M186"/>
    <mergeCell ref="H176:M176"/>
    <mergeCell ref="B249:J249"/>
    <mergeCell ref="B155:S155"/>
    <mergeCell ref="B168:S168"/>
    <mergeCell ref="H213:O213"/>
    <mergeCell ref="H214:O214"/>
    <mergeCell ref="H212:O212"/>
    <mergeCell ref="P219:Q219"/>
    <mergeCell ref="H217:O217"/>
    <mergeCell ref="H215:O215"/>
    <mergeCell ref="E219:O219"/>
    <mergeCell ref="P212:Q212"/>
    <mergeCell ref="H191:M191"/>
    <mergeCell ref="B201:S201"/>
    <mergeCell ref="L241:N241"/>
    <mergeCell ref="P241:R241"/>
    <mergeCell ref="P239:R239"/>
    <mergeCell ref="E222:S222"/>
    <mergeCell ref="B426:R428"/>
    <mergeCell ref="E403:S404"/>
    <mergeCell ref="E397:S398"/>
    <mergeCell ref="B303:J303"/>
    <mergeCell ref="N314:O314"/>
    <mergeCell ref="N265:O265"/>
    <mergeCell ref="N269:O269"/>
    <mergeCell ref="P269:Q269"/>
    <mergeCell ref="R266:S266"/>
    <mergeCell ref="E414:S416"/>
    <mergeCell ref="E400:S401"/>
    <mergeCell ref="E411:S413"/>
    <mergeCell ref="E408:S410"/>
    <mergeCell ref="E394:S395"/>
    <mergeCell ref="B323:E323"/>
    <mergeCell ref="B375:K375"/>
    <mergeCell ref="E390:S392"/>
    <mergeCell ref="N310:O310"/>
    <mergeCell ref="B265:J265"/>
    <mergeCell ref="R271:S271"/>
    <mergeCell ref="R267:S267"/>
    <mergeCell ref="P265:Q265"/>
    <mergeCell ref="N270:O270"/>
    <mergeCell ref="R290:S290"/>
    <mergeCell ref="R259:S259"/>
    <mergeCell ref="B252:J252"/>
    <mergeCell ref="P254:Q254"/>
    <mergeCell ref="N254:O254"/>
    <mergeCell ref="N259:O259"/>
    <mergeCell ref="B258:J258"/>
    <mergeCell ref="B328:P329"/>
    <mergeCell ref="E385:S385"/>
    <mergeCell ref="P302:Q302"/>
    <mergeCell ref="B305:J305"/>
    <mergeCell ref="B306:J306"/>
    <mergeCell ref="N313:O313"/>
    <mergeCell ref="P315:Q315"/>
    <mergeCell ref="B315:J315"/>
    <mergeCell ref="E381:S382"/>
    <mergeCell ref="B333:K333"/>
    <mergeCell ref="N315:O315"/>
    <mergeCell ref="R317:S317"/>
    <mergeCell ref="N323:Q323"/>
    <mergeCell ref="G326:M326"/>
    <mergeCell ref="G323:M323"/>
    <mergeCell ref="N326:Q326"/>
    <mergeCell ref="B324:F324"/>
    <mergeCell ref="B314:J314"/>
    <mergeCell ref="B280:Q280"/>
    <mergeCell ref="P244:Q244"/>
    <mergeCell ref="L237:N237"/>
    <mergeCell ref="B276:Q276"/>
    <mergeCell ref="P274:Q274"/>
    <mergeCell ref="B267:J267"/>
    <mergeCell ref="N260:O260"/>
    <mergeCell ref="P264:Q264"/>
    <mergeCell ref="P258:Q258"/>
    <mergeCell ref="E377:L377"/>
    <mergeCell ref="B331:Q331"/>
    <mergeCell ref="B281:Q281"/>
    <mergeCell ref="B282:Q282"/>
    <mergeCell ref="B326:F326"/>
    <mergeCell ref="G324:M324"/>
    <mergeCell ref="N324:Q324"/>
    <mergeCell ref="L317:Q317"/>
    <mergeCell ref="B301:J301"/>
    <mergeCell ref="B304:J304"/>
    <mergeCell ref="G325:M325"/>
    <mergeCell ref="B325:F325"/>
    <mergeCell ref="B321:P321"/>
    <mergeCell ref="B334:Q334"/>
    <mergeCell ref="L306:Q309"/>
    <mergeCell ref="H296:J296"/>
    <mergeCell ref="B302:J302"/>
    <mergeCell ref="B291:Q291"/>
    <mergeCell ref="B289:Q289"/>
    <mergeCell ref="B307:J307"/>
    <mergeCell ref="P314:Q314"/>
    <mergeCell ref="B312:J312"/>
    <mergeCell ref="B309:J309"/>
    <mergeCell ref="N312:O312"/>
    <mergeCell ref="R310:S310"/>
    <mergeCell ref="P313:Q313"/>
    <mergeCell ref="B313:J313"/>
    <mergeCell ref="B308:J308"/>
    <mergeCell ref="B285:Q285"/>
    <mergeCell ref="B287:Q287"/>
    <mergeCell ref="B300:J300"/>
    <mergeCell ref="R291:S291"/>
    <mergeCell ref="L295:Q295"/>
    <mergeCell ref="N299:O299"/>
    <mergeCell ref="R313:S313"/>
    <mergeCell ref="R289:S289"/>
    <mergeCell ref="P312:Q312"/>
    <mergeCell ref="N305:O305"/>
    <mergeCell ref="M14:Q18"/>
    <mergeCell ref="F12:Q12"/>
    <mergeCell ref="F65:Q65"/>
    <mergeCell ref="B62:E62"/>
    <mergeCell ref="C106:D106"/>
    <mergeCell ref="P250:Q250"/>
    <mergeCell ref="B120:K120"/>
    <mergeCell ref="B247:J247"/>
    <mergeCell ref="E106:R106"/>
    <mergeCell ref="B135:S135"/>
    <mergeCell ref="B118:S118"/>
    <mergeCell ref="E230:S230"/>
    <mergeCell ref="C108:D108"/>
    <mergeCell ref="B112:S112"/>
    <mergeCell ref="B180:S180"/>
    <mergeCell ref="I45:Q45"/>
    <mergeCell ref="P83:Q83"/>
    <mergeCell ref="E102:R102"/>
    <mergeCell ref="E101:R101"/>
    <mergeCell ref="P246:Q246"/>
    <mergeCell ref="B246:J246"/>
    <mergeCell ref="L242:N242"/>
    <mergeCell ref="B116:S116"/>
    <mergeCell ref="B164:S164"/>
    <mergeCell ref="B138:S138"/>
    <mergeCell ref="A117:R117"/>
    <mergeCell ref="B244:J244"/>
    <mergeCell ref="B175:S175"/>
    <mergeCell ref="P217:Q217"/>
    <mergeCell ref="B190:S190"/>
    <mergeCell ref="L238:N238"/>
    <mergeCell ref="L239:N239"/>
    <mergeCell ref="B152:S152"/>
    <mergeCell ref="B139:S139"/>
    <mergeCell ref="B148:S148"/>
    <mergeCell ref="O121:P121"/>
    <mergeCell ref="B151:S151"/>
    <mergeCell ref="B179:S179"/>
    <mergeCell ref="B203:K203"/>
    <mergeCell ref="B194:S194"/>
    <mergeCell ref="E209:S209"/>
    <mergeCell ref="B169:S169"/>
    <mergeCell ref="B195:S195"/>
    <mergeCell ref="N202:O202"/>
    <mergeCell ref="P213:Q213"/>
    <mergeCell ref="O236:S236"/>
    <mergeCell ref="L235:N235"/>
    <mergeCell ref="P238:R238"/>
    <mergeCell ref="R315:S315"/>
    <mergeCell ref="B266:J266"/>
    <mergeCell ref="R280:S280"/>
    <mergeCell ref="R278:S278"/>
    <mergeCell ref="R274:S274"/>
    <mergeCell ref="B273:J273"/>
    <mergeCell ref="B274:J274"/>
    <mergeCell ref="N325:Q325"/>
    <mergeCell ref="B317:J317"/>
    <mergeCell ref="B311:J311"/>
    <mergeCell ref="B290:Q290"/>
    <mergeCell ref="B272:J272"/>
    <mergeCell ref="L296:Q296"/>
    <mergeCell ref="B296:G296"/>
    <mergeCell ref="B310:J310"/>
    <mergeCell ref="P310:Q310"/>
    <mergeCell ref="R286:S286"/>
    <mergeCell ref="B288:Q288"/>
    <mergeCell ref="R283:S283"/>
    <mergeCell ref="B277:Q277"/>
    <mergeCell ref="B268:S268"/>
    <mergeCell ref="B271:J271"/>
    <mergeCell ref="P270:Q270"/>
    <mergeCell ref="P299:Q299"/>
    <mergeCell ref="A6:S6"/>
    <mergeCell ref="B12:E12"/>
    <mergeCell ref="B40:F40"/>
    <mergeCell ref="B42:F42"/>
    <mergeCell ref="B32:R32"/>
    <mergeCell ref="B53:F53"/>
    <mergeCell ref="B51:F51"/>
    <mergeCell ref="B49:F49"/>
    <mergeCell ref="F20:Q20"/>
    <mergeCell ref="F23:Q23"/>
    <mergeCell ref="F24:Q24"/>
    <mergeCell ref="C8:Q8"/>
    <mergeCell ref="C9:Q9"/>
    <mergeCell ref="C10:Q10"/>
    <mergeCell ref="F25:Q25"/>
    <mergeCell ref="B27:E27"/>
    <mergeCell ref="B33:Q33"/>
    <mergeCell ref="I35:S35"/>
    <mergeCell ref="B35:F35"/>
    <mergeCell ref="B47:F47"/>
    <mergeCell ref="B45:F45"/>
    <mergeCell ref="B43:F43"/>
    <mergeCell ref="B37:F38"/>
    <mergeCell ref="B31:S31"/>
    <mergeCell ref="F28:Q28"/>
    <mergeCell ref="F29:Q29"/>
    <mergeCell ref="I47:Q47"/>
    <mergeCell ref="I51:Q51"/>
    <mergeCell ref="C7:Q7"/>
    <mergeCell ref="E387:S388"/>
    <mergeCell ref="E378:S379"/>
    <mergeCell ref="R287:S287"/>
    <mergeCell ref="R270:S270"/>
    <mergeCell ref="B234:S234"/>
    <mergeCell ref="L236:N236"/>
    <mergeCell ref="B236:I236"/>
    <mergeCell ref="R265:S265"/>
    <mergeCell ref="N273:O273"/>
    <mergeCell ref="R273:S273"/>
    <mergeCell ref="B278:Q278"/>
    <mergeCell ref="K263:S263"/>
    <mergeCell ref="B264:J264"/>
    <mergeCell ref="N264:O264"/>
    <mergeCell ref="R269:S269"/>
    <mergeCell ref="B269:J269"/>
    <mergeCell ref="P240:R240"/>
    <mergeCell ref="E225:S225"/>
    <mergeCell ref="B270:J270"/>
    <mergeCell ref="E406:N406"/>
    <mergeCell ref="N301:S301"/>
    <mergeCell ref="R281:S281"/>
    <mergeCell ref="R305:S305"/>
    <mergeCell ref="P305:Q305"/>
    <mergeCell ref="B36:F36"/>
    <mergeCell ref="I36:Q36"/>
    <mergeCell ref="B237:I242"/>
    <mergeCell ref="E229:S229"/>
    <mergeCell ref="P260:Q260"/>
    <mergeCell ref="P262:Q262"/>
    <mergeCell ref="B260:J260"/>
    <mergeCell ref="P256:Q256"/>
    <mergeCell ref="R262:S262"/>
    <mergeCell ref="N258:O258"/>
    <mergeCell ref="P259:Q259"/>
    <mergeCell ref="B256:J256"/>
    <mergeCell ref="B262:J262"/>
    <mergeCell ref="R256:S256"/>
    <mergeCell ref="R260:S260"/>
    <mergeCell ref="R258:S258"/>
    <mergeCell ref="P251:Q251"/>
    <mergeCell ref="B254:J254"/>
    <mergeCell ref="B259:J259"/>
    <mergeCell ref="R251:S251"/>
    <mergeCell ref="P252:Q252"/>
    <mergeCell ref="R253:S253"/>
    <mergeCell ref="R254:S254"/>
    <mergeCell ref="R285:S285"/>
    <mergeCell ref="R288:S288"/>
    <mergeCell ref="R276:S276"/>
    <mergeCell ref="R279:S279"/>
    <mergeCell ref="R272:S272"/>
    <mergeCell ref="B286:Q286"/>
    <mergeCell ref="R284:S284"/>
    <mergeCell ref="B284:Q284"/>
    <mergeCell ref="R282:S282"/>
    <mergeCell ref="N274:O274"/>
    <mergeCell ref="N262:O262"/>
    <mergeCell ref="B263:J263"/>
    <mergeCell ref="B283:Q283"/>
    <mergeCell ref="B253:J253"/>
    <mergeCell ref="N252:O252"/>
    <mergeCell ref="B257:J257"/>
    <mergeCell ref="N256:O256"/>
    <mergeCell ref="R264:S264"/>
    <mergeCell ref="K257:S257"/>
    <mergeCell ref="B279:Q279"/>
    <mergeCell ref="E224:S224"/>
    <mergeCell ref="E223:S223"/>
    <mergeCell ref="N244:O244"/>
    <mergeCell ref="P247:Q247"/>
    <mergeCell ref="P249:Q249"/>
    <mergeCell ref="K245:S245"/>
    <mergeCell ref="R248:S248"/>
    <mergeCell ref="N248:O248"/>
    <mergeCell ref="R249:S249"/>
    <mergeCell ref="N246:O246"/>
    <mergeCell ref="P237:R237"/>
    <mergeCell ref="L240:N240"/>
    <mergeCell ref="E226:S226"/>
    <mergeCell ref="P242:R242"/>
  </mergeCells>
  <phoneticPr fontId="9" type="noConversion"/>
  <conditionalFormatting sqref="N260:O260">
    <cfRule type="cellIs" dxfId="16" priority="25" stopIfTrue="1" operator="lessThan">
      <formula>0</formula>
    </cfRule>
  </conditionalFormatting>
  <conditionalFormatting sqref="P82:Q82">
    <cfRule type="cellIs" dxfId="15" priority="21" stopIfTrue="1" operator="greaterThan">
      <formula>0.2</formula>
    </cfRule>
  </conditionalFormatting>
  <conditionalFormatting sqref="G83:K83">
    <cfRule type="cellIs" dxfId="14" priority="18" stopIfTrue="1" operator="greaterThan">
      <formula>$G$86</formula>
    </cfRule>
  </conditionalFormatting>
  <conditionalFormatting sqref="K317">
    <cfRule type="cellIs" dxfId="13" priority="17" stopIfTrue="1" operator="notEqual">
      <formula>0</formula>
    </cfRule>
  </conditionalFormatting>
  <conditionalFormatting sqref="Q321">
    <cfRule type="expression" dxfId="12" priority="15" stopIfTrue="1">
      <formula>AND($K$310&gt;0,$Q$321="Nein")</formula>
    </cfRule>
    <cfRule type="iconSet" priority="16">
      <iconSet iconSet="3Arrows">
        <cfvo type="percent" val="0"/>
        <cfvo type="percent" val="33"/>
        <cfvo type="percent" val="67"/>
      </iconSet>
    </cfRule>
  </conditionalFormatting>
  <conditionalFormatting sqref="P240:R240">
    <cfRule type="expression" dxfId="11" priority="14" stopIfTrue="1">
      <formula>AND($P$240&lt;$L$260,$L$260&gt;0)</formula>
    </cfRule>
  </conditionalFormatting>
  <conditionalFormatting sqref="P241:R241">
    <cfRule type="expression" dxfId="10" priority="13" stopIfTrue="1">
      <formula>AND($P$241&lt;$M$260,M260&gt;0)</formula>
    </cfRule>
  </conditionalFormatting>
  <conditionalFormatting sqref="P242:R242">
    <cfRule type="expression" dxfId="9" priority="12" stopIfTrue="1">
      <formula>AND($P$242&lt;$N$260,N260&gt;0)</formula>
    </cfRule>
  </conditionalFormatting>
  <conditionalFormatting sqref="C128">
    <cfRule type="expression" dxfId="8" priority="11" stopIfTrue="1">
      <formula>$C$128="NEIN"</formula>
    </cfRule>
  </conditionalFormatting>
  <conditionalFormatting sqref="C131">
    <cfRule type="expression" dxfId="7" priority="10" stopIfTrue="1">
      <formula>$C$131="NEIN"</formula>
    </cfRule>
  </conditionalFormatting>
  <conditionalFormatting sqref="C141">
    <cfRule type="expression" dxfId="6" priority="9" stopIfTrue="1">
      <formula>$C$141="NEIN"</formula>
    </cfRule>
  </conditionalFormatting>
  <conditionalFormatting sqref="M121:M124 M126">
    <cfRule type="expression" dxfId="5" priority="8" stopIfTrue="1">
      <formula>AND(SUM($M$121:$M$124)&lt;80,$M$126&lt;80)</formula>
    </cfRule>
  </conditionalFormatting>
  <conditionalFormatting sqref="P83:Q83">
    <cfRule type="cellIs" dxfId="4" priority="7" stopIfTrue="1" operator="greaterThan">
      <formula>0.2</formula>
    </cfRule>
  </conditionalFormatting>
  <conditionalFormatting sqref="P247:Q247">
    <cfRule type="cellIs" dxfId="3" priority="3" operator="notEqual">
      <formula>$R247</formula>
    </cfRule>
    <cfRule type="expression" dxfId="2" priority="4">
      <formula>"&lt;&gt;$R247"</formula>
    </cfRule>
  </conditionalFormatting>
  <conditionalFormatting sqref="P246:Q246">
    <cfRule type="cellIs" dxfId="1" priority="1" operator="notEqual">
      <formula>$R246</formula>
    </cfRule>
    <cfRule type="expression" dxfId="0" priority="2">
      <formula>"&lt;&gt;$R247"</formula>
    </cfRule>
  </conditionalFormatting>
  <dataValidations disablePrompts="1" xWindow="663" yWindow="309" count="6">
    <dataValidation allowBlank="1" showInputMessage="1" showErrorMessage="1" promptTitle="Warnung" prompt="Dieses Feld hat nur eine begrenzte Anzahl an Zeichen zur Verfügung._x000a__x000a_Bitte ziehen Sie bei Bedarf die Zeile größer oder verwenden Sie ein gesondertes Baltt." sqref="K292:K296 M292:Q294 L291:L296 M296 R292:R296" xr:uid="{00000000-0002-0000-0000-000000000000}"/>
    <dataValidation type="date" allowBlank="1" showInputMessage="1" showErrorMessage="1" error="Bitte geben Sie den Beginn des Durchführungszeitraums in Form von TT.MM.JJJJ, z.B. 01.01.2008, an!_x000a_Der Beginn des Durchführungszeitraums kann nur zwischen dem 01.01.2007 und 31.12.2016 liegen!" sqref="K82:L82" xr:uid="{00000000-0002-0000-0000-000001000000}">
      <formula1>39083</formula1>
      <formula2>42735</formula2>
    </dataValidation>
    <dataValidation type="list" allowBlank="1" showInputMessage="1" showErrorMessage="1" sqref="C121:C124 C126" xr:uid="{00000000-0002-0000-0000-000002000000}">
      <formula1>$A$435:$A$436</formula1>
    </dataValidation>
    <dataValidation type="list" allowBlank="1" showInputMessage="1" showErrorMessage="1" sqref="N191 C406 C403 C385 C400 C397 C394 C390 C387 C383 C381 C378 C356 G50 C372 C370 C352 J342 C360 C362 C364 C411 C358 C348 C344 C346 C342 C340 C338 C336 C141 N176 N181 N186 C131 C128 Q321 Q328 C414 C408 G47 G39:G43 G36:G37 C350 C366 C368" xr:uid="{00000000-0002-0000-0000-000003000000}">
      <formula1>$A$437:$A$438</formula1>
    </dataValidation>
    <dataValidation type="list" allowBlank="1" showInputMessage="1" showErrorMessage="1" sqref="G232" xr:uid="{00000000-0002-0000-0000-000004000000}">
      <formula1>$A$439:$A$440</formula1>
    </dataValidation>
    <dataValidation allowBlank="1" showInputMessage="1" showErrorMessage="1" error="Dieses Feld ist auf 250 Zeichen begrenzt!" sqref="C92:J92" xr:uid="{00000000-0002-0000-0000-000005000000}"/>
  </dataValidations>
  <hyperlinks>
    <hyperlink ref="E224" r:id="rId1" xr:uid="{00000000-0004-0000-0000-000000000000}"/>
    <hyperlink ref="E223" r:id="rId2" xr:uid="{00000000-0004-0000-0000-000001000000}"/>
  </hyperlinks>
  <printOptions horizontalCentered="1"/>
  <pageMargins left="0.19685039370078741" right="0.15748031496062992" top="0.23622047244094491" bottom="0.47244094488188981" header="0.15748031496062992" footer="0.23622047244094491"/>
  <pageSetup paperSize="9" scale="49" fitToHeight="0" orientation="portrait" copies="2" r:id="rId3"/>
  <headerFooter alignWithMargins="0">
    <oddFooter>&amp;L&amp;8Formularstand: 10.04.2017&amp;CHauptantrag Seite &amp;P von &amp;N</oddFooter>
  </headerFooter>
  <rowBreaks count="8" manualBreakCount="8">
    <brk id="59" max="16383" man="1"/>
    <brk id="109" max="16383" man="1"/>
    <brk id="142" max="19" man="1"/>
    <brk id="164" max="19" man="1"/>
    <brk id="192" max="19" man="1"/>
    <brk id="199" max="19" man="1"/>
    <brk id="254" max="16383" man="1"/>
    <brk id="331" max="19" man="1"/>
  </rowBreaks>
  <ignoredErrors>
    <ignoredError sqref="C107:C108" twoDigitTextYear="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44"/>
  <sheetViews>
    <sheetView view="pageBreakPreview" topLeftCell="A109" zoomScale="50" zoomScaleNormal="85" zoomScaleSheetLayoutView="50" workbookViewId="0">
      <selection activeCell="C37" sqref="C37"/>
    </sheetView>
  </sheetViews>
  <sheetFormatPr baseColWidth="10" defaultColWidth="11.453125" defaultRowHeight="15.5" x14ac:dyDescent="0.35"/>
  <cols>
    <col min="1" max="1" width="5.90625" style="54" customWidth="1"/>
    <col min="2" max="2" width="86" style="2" bestFit="1" customWidth="1"/>
    <col min="3" max="3" width="24.54296875" style="56" customWidth="1"/>
    <col min="4" max="4" width="8.90625" style="2" customWidth="1"/>
    <col min="5" max="16384" width="11.453125" style="2"/>
  </cols>
  <sheetData>
    <row r="1" spans="1:18" x14ac:dyDescent="0.35">
      <c r="D1" s="176" t="str">
        <f>Antrag!$S$2</f>
        <v>Vers. 15</v>
      </c>
    </row>
    <row r="2" spans="1:18" ht="76.5" customHeight="1" x14ac:dyDescent="0.25">
      <c r="B2" s="802" t="str">
        <f>Antrag!A6</f>
        <v xml:space="preserve"> "Verwaltungsvorschrift des Umweltministeriums über die Förderung von energieeffizienten Wärmenetzen" vom 04. Februar 2016
Antragsformular zu Ziffer 5 VwV energieeffiziente Wärmenetze
Investitionsförderung zur Errichtung oder Erweiterung von energieeffizienten Wärmenetzen</v>
      </c>
      <c r="C2" s="803"/>
      <c r="D2" s="803"/>
    </row>
    <row r="3" spans="1:18" s="56" customFormat="1" ht="20" x14ac:dyDescent="0.35">
      <c r="A3" s="55"/>
      <c r="B3" s="809" t="s">
        <v>151</v>
      </c>
      <c r="C3" s="810"/>
      <c r="D3" s="810"/>
    </row>
    <row r="4" spans="1:18" s="56" customFormat="1" ht="18.75" customHeight="1" x14ac:dyDescent="0.4">
      <c r="A4" s="55"/>
      <c r="B4" s="59" t="s">
        <v>154</v>
      </c>
      <c r="C4" s="60"/>
      <c r="D4" s="58"/>
    </row>
    <row r="5" spans="1:18" s="56" customFormat="1" ht="21.75" customHeight="1" x14ac:dyDescent="0.35">
      <c r="A5" s="55"/>
      <c r="B5" s="61" t="str">
        <f>Antrag!F23</f>
        <v>Beispiel: Stadtwerke xxxx</v>
      </c>
      <c r="C5" s="811"/>
      <c r="D5" s="812"/>
    </row>
    <row r="6" spans="1:18" s="56" customFormat="1" ht="7.5" customHeight="1" x14ac:dyDescent="0.35">
      <c r="A6" s="55"/>
      <c r="B6" s="64"/>
      <c r="C6" s="62"/>
      <c r="D6" s="63"/>
    </row>
    <row r="7" spans="1:18" s="56" customFormat="1" ht="21.75" customHeight="1" x14ac:dyDescent="0.35">
      <c r="A7" s="55"/>
      <c r="B7" s="65" t="s">
        <v>152</v>
      </c>
      <c r="C7" s="62"/>
      <c r="D7" s="63"/>
    </row>
    <row r="8" spans="1:18" s="56" customFormat="1" ht="21.75" customHeight="1" x14ac:dyDescent="0.35">
      <c r="A8" s="55"/>
      <c r="B8" s="61" t="str">
        <f>Antrag!B79:E79</f>
        <v>Nahwärmeversorgung Gemeinde xxx</v>
      </c>
      <c r="C8" s="811"/>
      <c r="D8" s="811"/>
    </row>
    <row r="9" spans="1:18" s="66" customFormat="1" ht="7.5" customHeight="1" x14ac:dyDescent="0.35">
      <c r="A9" s="55"/>
      <c r="B9" s="64"/>
      <c r="C9" s="36"/>
      <c r="D9" s="36"/>
    </row>
    <row r="10" spans="1:18" s="56" customFormat="1" ht="12" customHeight="1" x14ac:dyDescent="0.35">
      <c r="A10" s="55"/>
      <c r="B10" s="67"/>
      <c r="C10" s="68"/>
      <c r="D10" s="68"/>
    </row>
    <row r="11" spans="1:18" s="6" customFormat="1" ht="21.9" customHeight="1" x14ac:dyDescent="0.25">
      <c r="A11" s="50"/>
      <c r="B11" s="813" t="str">
        <f>Antrag!F12</f>
        <v xml:space="preserve"> - Projektantrag Errichtung oder Erweiterung von energieeffizienten Wärmenetzen -</v>
      </c>
      <c r="C11" s="814"/>
      <c r="D11" s="814"/>
      <c r="E11" s="70"/>
      <c r="F11" s="70"/>
      <c r="G11" s="70"/>
      <c r="H11" s="70"/>
      <c r="I11" s="70"/>
      <c r="J11" s="71"/>
      <c r="K11" s="72"/>
      <c r="L11" s="72"/>
      <c r="M11" s="72"/>
      <c r="N11" s="72"/>
      <c r="O11" s="72"/>
      <c r="P11" s="72"/>
      <c r="Q11" s="72"/>
      <c r="R11" s="72"/>
    </row>
    <row r="12" spans="1:18" s="6" customFormat="1" ht="10.5" customHeight="1" x14ac:dyDescent="0.25">
      <c r="A12" s="50"/>
      <c r="B12" s="45"/>
      <c r="C12" s="73"/>
      <c r="D12" s="73"/>
      <c r="E12" s="70"/>
      <c r="F12" s="70"/>
      <c r="G12" s="70"/>
      <c r="H12" s="70"/>
      <c r="I12" s="70"/>
      <c r="J12" s="71"/>
      <c r="K12" s="72"/>
      <c r="L12" s="72"/>
      <c r="M12" s="72"/>
      <c r="N12" s="72"/>
      <c r="O12" s="72"/>
      <c r="P12" s="72"/>
      <c r="Q12" s="72"/>
      <c r="R12" s="72"/>
    </row>
    <row r="13" spans="1:18" s="6" customFormat="1" ht="21.9" customHeight="1" x14ac:dyDescent="0.25">
      <c r="A13" s="46"/>
      <c r="B13" s="53" t="s">
        <v>187</v>
      </c>
      <c r="C13" s="53"/>
      <c r="D13" s="74"/>
      <c r="E13" s="70"/>
      <c r="F13" s="70"/>
      <c r="G13" s="70"/>
      <c r="H13" s="70"/>
      <c r="I13" s="70"/>
      <c r="J13" s="71"/>
      <c r="K13" s="71"/>
      <c r="L13" s="71"/>
      <c r="M13" s="71"/>
      <c r="N13" s="71"/>
      <c r="O13" s="71"/>
      <c r="P13" s="71"/>
      <c r="Q13" s="71"/>
      <c r="R13" s="71"/>
    </row>
    <row r="14" spans="1:18" s="6" customFormat="1" ht="10.5" customHeight="1" x14ac:dyDescent="0.25">
      <c r="A14" s="50"/>
      <c r="B14" s="45"/>
      <c r="C14" s="73"/>
      <c r="D14" s="73"/>
      <c r="E14" s="70"/>
      <c r="F14" s="70"/>
      <c r="G14" s="70"/>
      <c r="H14" s="70"/>
      <c r="I14" s="70"/>
      <c r="J14" s="71"/>
      <c r="K14" s="396"/>
      <c r="L14" s="396"/>
      <c r="M14" s="396"/>
      <c r="N14" s="396"/>
      <c r="O14" s="396"/>
      <c r="P14" s="396"/>
      <c r="Q14" s="396"/>
      <c r="R14" s="396"/>
    </row>
    <row r="15" spans="1:18" s="77" customFormat="1" ht="21.75" customHeight="1" x14ac:dyDescent="0.35">
      <c r="A15" s="75" t="s">
        <v>121</v>
      </c>
      <c r="B15" s="76" t="s">
        <v>155</v>
      </c>
      <c r="C15" s="51"/>
      <c r="D15" s="34"/>
      <c r="E15" s="34"/>
      <c r="F15" s="34"/>
      <c r="G15" s="34"/>
      <c r="H15" s="34"/>
      <c r="I15" s="34"/>
      <c r="J15" s="34"/>
      <c r="K15" s="34"/>
      <c r="L15" s="34"/>
      <c r="M15" s="34"/>
      <c r="N15" s="34"/>
      <c r="O15" s="34"/>
      <c r="P15" s="34"/>
      <c r="Q15" s="34"/>
      <c r="R15" s="34"/>
    </row>
    <row r="16" spans="1:18" s="77" customFormat="1" ht="18" customHeight="1" x14ac:dyDescent="0.35">
      <c r="A16" s="54"/>
      <c r="B16" s="53" t="s">
        <v>156</v>
      </c>
      <c r="C16" s="53"/>
      <c r="D16" s="78"/>
      <c r="E16" s="34"/>
      <c r="F16" s="34"/>
      <c r="G16" s="34"/>
      <c r="H16" s="34"/>
      <c r="I16" s="34"/>
      <c r="J16" s="34"/>
      <c r="K16" s="34"/>
      <c r="L16" s="34"/>
      <c r="M16" s="34"/>
      <c r="N16" s="34"/>
      <c r="O16" s="34"/>
      <c r="P16" s="34"/>
      <c r="Q16" s="34"/>
      <c r="R16" s="34"/>
    </row>
    <row r="17" spans="1:18" s="77" customFormat="1" ht="18" customHeight="1" x14ac:dyDescent="0.25">
      <c r="A17" s="54"/>
      <c r="B17" s="308" t="s">
        <v>113</v>
      </c>
      <c r="C17" s="455" t="s">
        <v>420</v>
      </c>
      <c r="D17" s="456" t="s">
        <v>110</v>
      </c>
      <c r="E17" s="34"/>
      <c r="F17" s="34"/>
      <c r="G17" s="34"/>
      <c r="H17" s="34"/>
      <c r="I17" s="34"/>
      <c r="J17" s="34"/>
      <c r="K17" s="34"/>
      <c r="L17" s="34"/>
      <c r="M17" s="34"/>
      <c r="N17" s="34"/>
      <c r="O17" s="34"/>
      <c r="P17" s="34"/>
      <c r="Q17" s="34"/>
      <c r="R17" s="34"/>
    </row>
    <row r="18" spans="1:18" s="77" customFormat="1" ht="18" customHeight="1" x14ac:dyDescent="0.25">
      <c r="A18" s="54"/>
      <c r="B18" s="308" t="s">
        <v>107</v>
      </c>
      <c r="C18" s="454" t="s">
        <v>420</v>
      </c>
      <c r="D18" s="456" t="s">
        <v>110</v>
      </c>
      <c r="E18" s="34"/>
      <c r="F18" s="34"/>
      <c r="G18" s="34"/>
      <c r="H18" s="34"/>
      <c r="I18" s="34"/>
      <c r="J18" s="34"/>
      <c r="K18" s="34"/>
      <c r="L18" s="34"/>
      <c r="M18" s="34"/>
      <c r="N18" s="34"/>
      <c r="O18" s="34"/>
      <c r="P18" s="34"/>
      <c r="Q18" s="34"/>
      <c r="R18" s="34"/>
    </row>
    <row r="19" spans="1:18" s="77" customFormat="1" ht="18" customHeight="1" x14ac:dyDescent="0.25">
      <c r="A19" s="54"/>
      <c r="B19" s="308" t="s">
        <v>108</v>
      </c>
      <c r="C19" s="454" t="s">
        <v>420</v>
      </c>
      <c r="D19" s="456" t="s">
        <v>110</v>
      </c>
      <c r="E19" s="34"/>
      <c r="F19" s="34"/>
      <c r="G19" s="34"/>
      <c r="H19" s="34"/>
      <c r="I19" s="34"/>
      <c r="J19" s="34"/>
      <c r="K19" s="34"/>
      <c r="L19" s="34"/>
      <c r="M19" s="34"/>
      <c r="N19" s="34"/>
      <c r="O19" s="34"/>
      <c r="P19" s="34"/>
      <c r="Q19" s="34"/>
      <c r="R19" s="34"/>
    </row>
    <row r="20" spans="1:18" s="77" customFormat="1" ht="18" customHeight="1" x14ac:dyDescent="0.25">
      <c r="A20" s="54"/>
      <c r="B20" s="308" t="s">
        <v>109</v>
      </c>
      <c r="C20" s="454" t="s">
        <v>420</v>
      </c>
      <c r="D20" s="456" t="s">
        <v>110</v>
      </c>
      <c r="E20" s="34"/>
      <c r="F20" s="34"/>
      <c r="G20" s="34"/>
      <c r="H20" s="34"/>
      <c r="I20" s="34"/>
      <c r="J20" s="34"/>
      <c r="K20" s="34"/>
      <c r="L20" s="34"/>
      <c r="M20" s="34"/>
      <c r="N20" s="34"/>
      <c r="O20" s="34"/>
      <c r="P20" s="34"/>
      <c r="Q20" s="34"/>
      <c r="R20" s="34"/>
    </row>
    <row r="21" spans="1:18" s="77" customFormat="1" ht="18" customHeight="1" x14ac:dyDescent="0.25">
      <c r="A21" s="54"/>
      <c r="B21" s="308" t="s">
        <v>552</v>
      </c>
      <c r="C21" s="454" t="s">
        <v>420</v>
      </c>
      <c r="D21" s="456" t="s">
        <v>110</v>
      </c>
      <c r="E21" s="34"/>
      <c r="F21" s="34"/>
      <c r="G21" s="34"/>
      <c r="H21" s="34"/>
      <c r="I21" s="34"/>
      <c r="J21" s="34"/>
      <c r="K21" s="34"/>
      <c r="L21" s="34"/>
      <c r="M21" s="34"/>
      <c r="N21" s="34"/>
      <c r="O21" s="34"/>
      <c r="P21" s="34"/>
      <c r="Q21" s="34"/>
      <c r="R21" s="34"/>
    </row>
    <row r="22" spans="1:18" s="77" customFormat="1" ht="18" customHeight="1" x14ac:dyDescent="0.25">
      <c r="A22" s="54"/>
      <c r="B22" s="804" t="s">
        <v>380</v>
      </c>
      <c r="C22" s="805"/>
      <c r="D22" s="456"/>
      <c r="E22" s="34"/>
      <c r="F22" s="34"/>
      <c r="G22" s="34"/>
      <c r="H22" s="34"/>
      <c r="I22" s="34"/>
      <c r="J22" s="34"/>
      <c r="K22" s="34"/>
      <c r="L22" s="34"/>
      <c r="M22" s="34"/>
      <c r="N22" s="34"/>
      <c r="O22" s="34"/>
      <c r="P22" s="34"/>
      <c r="Q22" s="34"/>
      <c r="R22" s="34"/>
    </row>
    <row r="23" spans="1:18" s="77" customFormat="1" ht="18" customHeight="1" x14ac:dyDescent="0.25">
      <c r="A23" s="54"/>
      <c r="B23" s="308" t="s">
        <v>316</v>
      </c>
      <c r="C23" s="454" t="s">
        <v>420</v>
      </c>
      <c r="D23" s="456" t="s">
        <v>110</v>
      </c>
      <c r="E23" s="34"/>
      <c r="F23" s="34"/>
      <c r="G23" s="34"/>
      <c r="H23" s="34"/>
      <c r="I23" s="34"/>
      <c r="J23" s="34"/>
      <c r="K23" s="34"/>
      <c r="L23" s="34"/>
      <c r="M23" s="34"/>
      <c r="N23" s="34"/>
      <c r="O23" s="34"/>
      <c r="P23" s="34"/>
      <c r="Q23" s="34"/>
      <c r="R23" s="34"/>
    </row>
    <row r="24" spans="1:18" s="77" customFormat="1" ht="18" customHeight="1" x14ac:dyDescent="0.25">
      <c r="A24" s="54"/>
      <c r="B24" s="308" t="s">
        <v>157</v>
      </c>
      <c r="C24" s="455" t="s">
        <v>420</v>
      </c>
      <c r="D24" s="456" t="s">
        <v>110</v>
      </c>
      <c r="E24" s="34"/>
      <c r="F24" s="34"/>
      <c r="G24" s="34"/>
      <c r="H24" s="34"/>
      <c r="I24" s="34"/>
      <c r="J24" s="34"/>
      <c r="K24" s="34"/>
      <c r="L24" s="34"/>
      <c r="M24" s="34"/>
      <c r="N24" s="34"/>
      <c r="O24" s="34"/>
      <c r="P24" s="34"/>
      <c r="Q24" s="34"/>
      <c r="R24" s="34"/>
    </row>
    <row r="25" spans="1:18" s="77" customFormat="1" ht="18" customHeight="1" x14ac:dyDescent="0.25">
      <c r="A25" s="54"/>
      <c r="B25" s="308" t="s">
        <v>127</v>
      </c>
      <c r="C25" s="454" t="s">
        <v>420</v>
      </c>
      <c r="D25" s="456" t="s">
        <v>111</v>
      </c>
      <c r="E25" s="34"/>
      <c r="F25" s="34"/>
      <c r="G25" s="34"/>
      <c r="H25" s="34"/>
      <c r="I25" s="34"/>
      <c r="J25" s="34"/>
      <c r="K25" s="34"/>
      <c r="L25" s="34"/>
      <c r="M25" s="34"/>
      <c r="N25" s="34"/>
      <c r="O25" s="34"/>
      <c r="P25" s="34"/>
      <c r="Q25" s="34"/>
      <c r="R25" s="34"/>
    </row>
    <row r="26" spans="1:18" s="77" customFormat="1" ht="18" customHeight="1" x14ac:dyDescent="0.25">
      <c r="A26" s="54"/>
      <c r="B26" s="308" t="s">
        <v>128</v>
      </c>
      <c r="C26" s="454" t="s">
        <v>420</v>
      </c>
      <c r="D26" s="456" t="s">
        <v>111</v>
      </c>
      <c r="E26" s="34"/>
      <c r="F26" s="34"/>
      <c r="G26" s="34"/>
      <c r="H26" s="34"/>
      <c r="I26" s="34"/>
      <c r="J26" s="34"/>
      <c r="K26" s="34"/>
      <c r="L26" s="34"/>
      <c r="M26" s="34"/>
      <c r="N26" s="34"/>
      <c r="O26" s="34"/>
      <c r="P26" s="34"/>
      <c r="Q26" s="34"/>
      <c r="R26" s="34"/>
    </row>
    <row r="27" spans="1:18" s="77" customFormat="1" x14ac:dyDescent="0.25">
      <c r="A27" s="54"/>
      <c r="B27" s="308" t="s">
        <v>129</v>
      </c>
      <c r="C27" s="454" t="s">
        <v>420</v>
      </c>
      <c r="D27" s="456" t="s">
        <v>112</v>
      </c>
      <c r="E27" s="34"/>
      <c r="F27" s="34"/>
      <c r="G27" s="34"/>
      <c r="H27" s="34"/>
      <c r="I27" s="34"/>
      <c r="J27" s="34"/>
      <c r="K27" s="34"/>
      <c r="L27" s="34"/>
      <c r="M27" s="34"/>
      <c r="N27" s="34"/>
      <c r="O27" s="34"/>
      <c r="P27" s="34"/>
      <c r="Q27" s="34"/>
      <c r="R27" s="34"/>
    </row>
    <row r="28" spans="1:18" s="77" customFormat="1" ht="18" customHeight="1" x14ac:dyDescent="0.25">
      <c r="A28" s="54"/>
      <c r="B28" s="308" t="s">
        <v>130</v>
      </c>
      <c r="C28" s="454" t="s">
        <v>420</v>
      </c>
      <c r="D28" s="457"/>
      <c r="E28" s="34"/>
      <c r="F28" s="34"/>
      <c r="G28" s="34"/>
      <c r="H28" s="34"/>
      <c r="I28" s="34"/>
      <c r="J28" s="34"/>
      <c r="K28" s="34"/>
      <c r="L28" s="34"/>
      <c r="M28" s="34"/>
      <c r="N28" s="34"/>
      <c r="O28" s="34"/>
      <c r="P28" s="34"/>
      <c r="Q28" s="34"/>
      <c r="R28" s="34"/>
    </row>
    <row r="29" spans="1:18" ht="8.25" customHeight="1" x14ac:dyDescent="0.25">
      <c r="B29" s="79"/>
      <c r="C29" s="41"/>
      <c r="D29" s="41"/>
    </row>
    <row r="30" spans="1:18" ht="16.5" customHeight="1" x14ac:dyDescent="0.25">
      <c r="A30" s="55" t="s">
        <v>125</v>
      </c>
      <c r="B30" s="42" t="s">
        <v>126</v>
      </c>
      <c r="C30" s="41"/>
      <c r="D30" s="41"/>
    </row>
    <row r="31" spans="1:18" x14ac:dyDescent="0.25">
      <c r="C31" s="458" t="s">
        <v>117</v>
      </c>
      <c r="D31" s="38"/>
    </row>
    <row r="32" spans="1:18" ht="21.75" customHeight="1" x14ac:dyDescent="0.25">
      <c r="A32" s="75" t="s">
        <v>122</v>
      </c>
      <c r="B32" s="303" t="s">
        <v>83</v>
      </c>
      <c r="C32" s="304"/>
      <c r="D32" s="81"/>
      <c r="E32" s="81"/>
      <c r="F32" s="81"/>
      <c r="G32" s="81"/>
      <c r="H32" s="81"/>
    </row>
    <row r="33" spans="1:4" ht="18" customHeight="1" x14ac:dyDescent="0.35">
      <c r="B33" s="305" t="s">
        <v>168</v>
      </c>
      <c r="C33" s="349">
        <v>0</v>
      </c>
      <c r="D33" s="82"/>
    </row>
    <row r="34" spans="1:4" ht="18" customHeight="1" x14ac:dyDescent="0.35">
      <c r="B34" s="310" t="s">
        <v>86</v>
      </c>
      <c r="C34" s="350">
        <v>0</v>
      </c>
      <c r="D34" s="82"/>
    </row>
    <row r="35" spans="1:4" ht="18" customHeight="1" x14ac:dyDescent="0.35">
      <c r="B35" s="311" t="s">
        <v>87</v>
      </c>
      <c r="C35" s="350">
        <v>0</v>
      </c>
      <c r="D35" s="82"/>
    </row>
    <row r="36" spans="1:4" ht="17.5" x14ac:dyDescent="0.35">
      <c r="B36" s="310" t="s">
        <v>88</v>
      </c>
      <c r="C36" s="350">
        <v>0</v>
      </c>
      <c r="D36" s="82"/>
    </row>
    <row r="37" spans="1:4" ht="18" customHeight="1" x14ac:dyDescent="0.35">
      <c r="B37" s="314" t="s">
        <v>93</v>
      </c>
      <c r="C37" s="350">
        <v>0</v>
      </c>
      <c r="D37" s="82"/>
    </row>
    <row r="38" spans="1:4" ht="17.5" x14ac:dyDescent="0.35">
      <c r="B38" s="351" t="s">
        <v>89</v>
      </c>
      <c r="C38" s="350">
        <v>0</v>
      </c>
      <c r="D38" s="82"/>
    </row>
    <row r="39" spans="1:4" ht="17.5" x14ac:dyDescent="0.35">
      <c r="B39" s="351" t="s">
        <v>89</v>
      </c>
      <c r="C39" s="350">
        <v>0</v>
      </c>
      <c r="D39" s="82"/>
    </row>
    <row r="40" spans="1:4" ht="18" customHeight="1" x14ac:dyDescent="0.35">
      <c r="B40" s="83" t="s">
        <v>114</v>
      </c>
      <c r="C40" s="84">
        <f>SUM(C33:C39)</f>
        <v>0</v>
      </c>
      <c r="D40" s="78"/>
    </row>
    <row r="41" spans="1:4" ht="9.75" customHeight="1" x14ac:dyDescent="0.25">
      <c r="B41" s="79"/>
      <c r="C41" s="41"/>
      <c r="D41" s="41"/>
    </row>
    <row r="42" spans="1:4" ht="29.25" customHeight="1" x14ac:dyDescent="0.25">
      <c r="B42" s="79"/>
      <c r="C42" s="458" t="s">
        <v>117</v>
      </c>
      <c r="D42" s="38"/>
    </row>
    <row r="43" spans="1:4" ht="33" customHeight="1" x14ac:dyDescent="0.25">
      <c r="A43" s="75" t="s">
        <v>158</v>
      </c>
      <c r="B43" s="303" t="s">
        <v>180</v>
      </c>
      <c r="C43" s="304"/>
      <c r="D43" s="42"/>
    </row>
    <row r="44" spans="1:4" ht="21.75" customHeight="1" x14ac:dyDescent="0.35">
      <c r="B44" s="305" t="s">
        <v>90</v>
      </c>
      <c r="C44" s="350">
        <v>0</v>
      </c>
      <c r="D44" s="82"/>
    </row>
    <row r="45" spans="1:4" ht="18" customHeight="1" x14ac:dyDescent="0.35">
      <c r="B45" s="310" t="s">
        <v>162</v>
      </c>
      <c r="C45" s="350">
        <v>0</v>
      </c>
      <c r="D45" s="82"/>
    </row>
    <row r="46" spans="1:4" ht="18" customHeight="1" x14ac:dyDescent="0.35">
      <c r="B46" s="310" t="s">
        <v>91</v>
      </c>
      <c r="C46" s="350">
        <v>0</v>
      </c>
      <c r="D46" s="82"/>
    </row>
    <row r="47" spans="1:4" ht="18" customHeight="1" x14ac:dyDescent="0.35">
      <c r="B47" s="310" t="s">
        <v>92</v>
      </c>
      <c r="C47" s="350">
        <v>0</v>
      </c>
      <c r="D47" s="82"/>
    </row>
    <row r="48" spans="1:4" ht="18" customHeight="1" x14ac:dyDescent="0.35">
      <c r="B48" s="313" t="s">
        <v>163</v>
      </c>
      <c r="C48" s="350">
        <v>0</v>
      </c>
      <c r="D48" s="82"/>
    </row>
    <row r="49" spans="1:4" ht="9" customHeight="1" x14ac:dyDescent="0.35">
      <c r="B49" s="815"/>
      <c r="C49" s="816"/>
      <c r="D49" s="82"/>
    </row>
    <row r="50" spans="1:4" ht="17.5" x14ac:dyDescent="0.35">
      <c r="B50" s="351" t="s">
        <v>89</v>
      </c>
      <c r="C50" s="350">
        <v>0</v>
      </c>
      <c r="D50" s="82"/>
    </row>
    <row r="51" spans="1:4" ht="17.5" x14ac:dyDescent="0.35">
      <c r="B51" s="351" t="s">
        <v>89</v>
      </c>
      <c r="C51" s="350">
        <v>0</v>
      </c>
      <c r="D51" s="82"/>
    </row>
    <row r="52" spans="1:4" ht="18" customHeight="1" x14ac:dyDescent="0.35">
      <c r="B52" s="83" t="s">
        <v>115</v>
      </c>
      <c r="C52" s="84">
        <f>SUM(C44:C51)</f>
        <v>0</v>
      </c>
      <c r="D52" s="78"/>
    </row>
    <row r="53" spans="1:4" ht="17.5" x14ac:dyDescent="0.35">
      <c r="B53" s="42"/>
      <c r="C53" s="85"/>
      <c r="D53" s="86"/>
    </row>
    <row r="54" spans="1:4" x14ac:dyDescent="0.25">
      <c r="B54" s="42"/>
      <c r="C54" s="458" t="s">
        <v>117</v>
      </c>
      <c r="D54" s="38"/>
    </row>
    <row r="55" spans="1:4" ht="24.75" customHeight="1" x14ac:dyDescent="0.25">
      <c r="A55" s="55" t="s">
        <v>123</v>
      </c>
      <c r="B55" s="303" t="s">
        <v>181</v>
      </c>
      <c r="C55" s="304"/>
      <c r="D55" s="42"/>
    </row>
    <row r="56" spans="1:4" ht="18" customHeight="1" x14ac:dyDescent="0.35">
      <c r="B56" s="310" t="s">
        <v>94</v>
      </c>
      <c r="C56" s="350">
        <v>0</v>
      </c>
      <c r="D56" s="82"/>
    </row>
    <row r="57" spans="1:4" ht="18" customHeight="1" x14ac:dyDescent="0.35">
      <c r="B57" s="310" t="s">
        <v>164</v>
      </c>
      <c r="C57" s="350">
        <v>0</v>
      </c>
      <c r="D57" s="82"/>
    </row>
    <row r="58" spans="1:4" ht="18" customHeight="1" x14ac:dyDescent="0.35">
      <c r="B58" s="310" t="s">
        <v>163</v>
      </c>
      <c r="C58" s="350">
        <v>0</v>
      </c>
      <c r="D58" s="82"/>
    </row>
    <row r="59" spans="1:4" ht="18" customHeight="1" x14ac:dyDescent="0.35">
      <c r="B59" s="815" t="s">
        <v>93</v>
      </c>
      <c r="C59" s="817"/>
      <c r="D59" s="82"/>
    </row>
    <row r="60" spans="1:4" ht="17.5" x14ac:dyDescent="0.35">
      <c r="B60" s="351" t="s">
        <v>89</v>
      </c>
      <c r="C60" s="350">
        <v>0</v>
      </c>
      <c r="D60" s="82"/>
    </row>
    <row r="61" spans="1:4" ht="17.5" x14ac:dyDescent="0.35">
      <c r="B61" s="351" t="s">
        <v>89</v>
      </c>
      <c r="C61" s="350">
        <v>0</v>
      </c>
      <c r="D61" s="82"/>
    </row>
    <row r="62" spans="1:4" ht="18" customHeight="1" x14ac:dyDescent="0.35">
      <c r="B62" s="83" t="s">
        <v>84</v>
      </c>
      <c r="C62" s="84">
        <f>SUM(C56:C61)</f>
        <v>0</v>
      </c>
      <c r="D62" s="78"/>
    </row>
    <row r="63" spans="1:4" ht="17.5" x14ac:dyDescent="0.35">
      <c r="B63" s="42"/>
      <c r="C63" s="85"/>
      <c r="D63" s="86"/>
    </row>
    <row r="64" spans="1:4" ht="17.5" x14ac:dyDescent="0.35">
      <c r="B64" s="42"/>
      <c r="C64" s="85"/>
      <c r="D64" s="86"/>
    </row>
    <row r="65" spans="1:4" x14ac:dyDescent="0.25">
      <c r="B65" s="42"/>
      <c r="C65" s="458" t="s">
        <v>117</v>
      </c>
      <c r="D65" s="38"/>
    </row>
    <row r="66" spans="1:4" ht="30.75" customHeight="1" x14ac:dyDescent="0.25">
      <c r="A66" s="55" t="s">
        <v>124</v>
      </c>
      <c r="B66" s="83" t="s">
        <v>221</v>
      </c>
      <c r="C66" s="304"/>
      <c r="D66" s="42"/>
    </row>
    <row r="67" spans="1:4" ht="18" customHeight="1" x14ac:dyDescent="0.35">
      <c r="B67" s="312" t="s">
        <v>496</v>
      </c>
      <c r="C67" s="352">
        <v>0</v>
      </c>
      <c r="D67" s="82"/>
    </row>
    <row r="68" spans="1:4" ht="18" customHeight="1" x14ac:dyDescent="0.35">
      <c r="B68" s="312" t="s">
        <v>165</v>
      </c>
      <c r="C68" s="352">
        <v>0</v>
      </c>
      <c r="D68" s="82"/>
    </row>
    <row r="69" spans="1:4" ht="18" customHeight="1" x14ac:dyDescent="0.35">
      <c r="B69" s="815" t="s">
        <v>93</v>
      </c>
      <c r="C69" s="817"/>
      <c r="D69" s="82"/>
    </row>
    <row r="70" spans="1:4" ht="17.5" x14ac:dyDescent="0.35">
      <c r="B70" s="351" t="s">
        <v>89</v>
      </c>
      <c r="C70" s="352">
        <v>0</v>
      </c>
      <c r="D70" s="82"/>
    </row>
    <row r="71" spans="1:4" ht="17.5" x14ac:dyDescent="0.35">
      <c r="B71" s="351" t="s">
        <v>89</v>
      </c>
      <c r="C71" s="352">
        <v>0</v>
      </c>
      <c r="D71" s="82"/>
    </row>
    <row r="72" spans="1:4" ht="18" customHeight="1" x14ac:dyDescent="0.35">
      <c r="B72" s="83" t="s">
        <v>116</v>
      </c>
      <c r="C72" s="87">
        <f>SUM(C67:C71)</f>
        <v>0</v>
      </c>
      <c r="D72" s="78"/>
    </row>
    <row r="73" spans="1:4" ht="21.75" customHeight="1" x14ac:dyDescent="0.35"/>
    <row r="74" spans="1:4" ht="21.75" customHeight="1" x14ac:dyDescent="0.25">
      <c r="C74" s="458" t="s">
        <v>117</v>
      </c>
      <c r="D74" s="38"/>
    </row>
    <row r="75" spans="1:4" ht="47" x14ac:dyDescent="0.25">
      <c r="A75" s="55" t="s">
        <v>131</v>
      </c>
      <c r="B75" s="83" t="s">
        <v>514</v>
      </c>
      <c r="C75" s="304"/>
      <c r="D75" s="42"/>
    </row>
    <row r="76" spans="1:4" ht="17.5" x14ac:dyDescent="0.35">
      <c r="B76" s="451" t="s">
        <v>89</v>
      </c>
      <c r="C76" s="352">
        <v>0</v>
      </c>
      <c r="D76" s="82"/>
    </row>
    <row r="77" spans="1:4" ht="17.5" x14ac:dyDescent="0.35">
      <c r="B77" s="351" t="s">
        <v>89</v>
      </c>
      <c r="C77" s="352">
        <v>0</v>
      </c>
      <c r="D77" s="82"/>
    </row>
    <row r="78" spans="1:4" ht="17.5" x14ac:dyDescent="0.35">
      <c r="B78" s="351" t="s">
        <v>89</v>
      </c>
      <c r="C78" s="352">
        <v>0</v>
      </c>
      <c r="D78" s="82"/>
    </row>
    <row r="79" spans="1:4" ht="17.5" x14ac:dyDescent="0.35">
      <c r="B79" s="351" t="s">
        <v>89</v>
      </c>
      <c r="C79" s="352">
        <v>0</v>
      </c>
      <c r="D79" s="82"/>
    </row>
    <row r="80" spans="1:4" ht="17.5" x14ac:dyDescent="0.35">
      <c r="B80" s="351" t="s">
        <v>89</v>
      </c>
      <c r="C80" s="352">
        <v>0</v>
      </c>
      <c r="D80" s="82"/>
    </row>
    <row r="81" spans="1:4" ht="17.5" x14ac:dyDescent="0.35">
      <c r="B81" s="351" t="s">
        <v>89</v>
      </c>
      <c r="C81" s="352">
        <v>0</v>
      </c>
      <c r="D81" s="82"/>
    </row>
    <row r="82" spans="1:4" ht="18" customHeight="1" x14ac:dyDescent="0.35">
      <c r="B82" s="432" t="s">
        <v>166</v>
      </c>
      <c r="C82" s="87">
        <f>SUM(C76:C81)</f>
        <v>0</v>
      </c>
      <c r="D82" s="78"/>
    </row>
    <row r="83" spans="1:4" ht="18" customHeight="1" x14ac:dyDescent="0.25">
      <c r="B83" s="808" t="s">
        <v>461</v>
      </c>
      <c r="C83" s="808"/>
    </row>
    <row r="84" spans="1:4" x14ac:dyDescent="0.35">
      <c r="B84" s="440"/>
    </row>
    <row r="85" spans="1:4" ht="20" x14ac:dyDescent="0.25">
      <c r="A85" s="88"/>
      <c r="B85" s="89"/>
      <c r="C85" s="458" t="s">
        <v>117</v>
      </c>
      <c r="D85" s="38"/>
    </row>
    <row r="86" spans="1:4" ht="27.15" customHeight="1" x14ac:dyDescent="0.25">
      <c r="A86" s="55" t="s">
        <v>132</v>
      </c>
      <c r="B86" s="83" t="s">
        <v>171</v>
      </c>
      <c r="C86" s="304"/>
      <c r="D86" s="42"/>
    </row>
    <row r="87" spans="1:4" ht="18" customHeight="1" x14ac:dyDescent="0.35">
      <c r="B87" s="353" t="s">
        <v>95</v>
      </c>
      <c r="C87" s="352">
        <v>0</v>
      </c>
      <c r="D87" s="82"/>
    </row>
    <row r="88" spans="1:4" ht="18" customHeight="1" x14ac:dyDescent="0.35">
      <c r="B88" s="353" t="s">
        <v>96</v>
      </c>
      <c r="C88" s="352">
        <v>0</v>
      </c>
      <c r="D88" s="82"/>
    </row>
    <row r="89" spans="1:4" ht="18" customHeight="1" x14ac:dyDescent="0.35">
      <c r="B89" s="815" t="s">
        <v>93</v>
      </c>
      <c r="C89" s="817"/>
      <c r="D89" s="82"/>
    </row>
    <row r="90" spans="1:4" ht="17.5" x14ac:dyDescent="0.35">
      <c r="B90" s="351" t="s">
        <v>89</v>
      </c>
      <c r="C90" s="352">
        <v>0</v>
      </c>
      <c r="D90" s="82"/>
    </row>
    <row r="91" spans="1:4" ht="17.5" x14ac:dyDescent="0.35">
      <c r="B91" s="351" t="s">
        <v>89</v>
      </c>
      <c r="C91" s="352">
        <v>0</v>
      </c>
      <c r="D91" s="82"/>
    </row>
    <row r="92" spans="1:4" ht="18" customHeight="1" x14ac:dyDescent="0.35">
      <c r="B92" s="83" t="s">
        <v>182</v>
      </c>
      <c r="C92" s="87">
        <f>SUM(C87:C91)</f>
        <v>0</v>
      </c>
      <c r="D92" s="78"/>
    </row>
    <row r="94" spans="1:4" s="92" customFormat="1" ht="20" x14ac:dyDescent="0.25">
      <c r="A94" s="88"/>
      <c r="B94" s="90"/>
      <c r="C94" s="458" t="s">
        <v>117</v>
      </c>
      <c r="D94" s="91"/>
    </row>
    <row r="95" spans="1:4" ht="23.4" customHeight="1" x14ac:dyDescent="0.25">
      <c r="A95" s="55" t="s">
        <v>133</v>
      </c>
      <c r="B95" s="83" t="s">
        <v>159</v>
      </c>
      <c r="C95" s="304"/>
      <c r="D95" s="42"/>
    </row>
    <row r="96" spans="1:4" ht="17.5" x14ac:dyDescent="0.35">
      <c r="B96" s="310" t="s">
        <v>160</v>
      </c>
      <c r="C96" s="352">
        <v>0</v>
      </c>
      <c r="D96" s="82"/>
    </row>
    <row r="97" spans="1:4" ht="17.5" x14ac:dyDescent="0.35">
      <c r="B97" s="310" t="s">
        <v>97</v>
      </c>
      <c r="C97" s="352">
        <v>0</v>
      </c>
      <c r="D97" s="82"/>
    </row>
    <row r="98" spans="1:4" ht="17.5" x14ac:dyDescent="0.35">
      <c r="B98" s="310" t="s">
        <v>88</v>
      </c>
      <c r="C98" s="352">
        <v>0</v>
      </c>
      <c r="D98" s="82"/>
    </row>
    <row r="99" spans="1:4" ht="18" customHeight="1" x14ac:dyDescent="0.35">
      <c r="B99" s="310" t="s">
        <v>161</v>
      </c>
      <c r="C99" s="352">
        <v>0</v>
      </c>
      <c r="D99" s="82"/>
    </row>
    <row r="100" spans="1:4" ht="18" customHeight="1" x14ac:dyDescent="0.35">
      <c r="B100" s="806" t="s">
        <v>175</v>
      </c>
      <c r="C100" s="807"/>
      <c r="D100" s="82"/>
    </row>
    <row r="101" spans="1:4" ht="17.5" x14ac:dyDescent="0.35">
      <c r="B101" s="310" t="s">
        <v>515</v>
      </c>
      <c r="C101" s="352">
        <v>0</v>
      </c>
      <c r="D101" s="82"/>
    </row>
    <row r="102" spans="1:4" ht="17.5" x14ac:dyDescent="0.35">
      <c r="B102" s="310" t="s">
        <v>462</v>
      </c>
      <c r="C102" s="352">
        <v>0</v>
      </c>
      <c r="D102" s="82"/>
    </row>
    <row r="103" spans="1:4" ht="18" customHeight="1" x14ac:dyDescent="0.35">
      <c r="B103" s="83" t="s">
        <v>183</v>
      </c>
      <c r="C103" s="87">
        <f>SUM(C96:C102)</f>
        <v>0</v>
      </c>
      <c r="D103" s="78"/>
    </row>
    <row r="106" spans="1:4" x14ac:dyDescent="0.25">
      <c r="A106" s="55"/>
      <c r="B106" s="42"/>
      <c r="C106" s="459" t="s">
        <v>117</v>
      </c>
    </row>
    <row r="107" spans="1:4" x14ac:dyDescent="0.25">
      <c r="A107" s="55" t="s">
        <v>134</v>
      </c>
      <c r="B107" s="83" t="s">
        <v>174</v>
      </c>
      <c r="C107" s="304"/>
      <c r="D107" s="38"/>
    </row>
    <row r="108" spans="1:4" ht="18" customHeight="1" x14ac:dyDescent="0.35">
      <c r="B108" s="310" t="s">
        <v>98</v>
      </c>
      <c r="C108" s="347">
        <v>0</v>
      </c>
      <c r="D108" s="82"/>
    </row>
    <row r="109" spans="1:4" ht="18" customHeight="1" x14ac:dyDescent="0.35">
      <c r="B109" s="306" t="s">
        <v>516</v>
      </c>
      <c r="C109" s="354">
        <v>0</v>
      </c>
      <c r="D109" s="82"/>
    </row>
    <row r="110" spans="1:4" ht="18" customHeight="1" x14ac:dyDescent="0.35">
      <c r="B110" s="806" t="s">
        <v>175</v>
      </c>
      <c r="C110" s="807"/>
      <c r="D110" s="82"/>
    </row>
    <row r="111" spans="1:4" ht="17.5" x14ac:dyDescent="0.35">
      <c r="B111" s="351" t="s">
        <v>89</v>
      </c>
      <c r="C111" s="347">
        <v>0</v>
      </c>
      <c r="D111" s="82"/>
    </row>
    <row r="112" spans="1:4" ht="17.5" x14ac:dyDescent="0.35">
      <c r="B112" s="355" t="s">
        <v>89</v>
      </c>
      <c r="C112" s="356">
        <v>0</v>
      </c>
      <c r="D112" s="82"/>
    </row>
    <row r="113" spans="1:11" ht="18" customHeight="1" x14ac:dyDescent="0.35">
      <c r="B113" s="238" t="s">
        <v>179</v>
      </c>
      <c r="C113" s="93">
        <f>SUM(C108:C112)</f>
        <v>0</v>
      </c>
      <c r="D113" s="78"/>
    </row>
    <row r="116" spans="1:11" ht="20" x14ac:dyDescent="0.35">
      <c r="A116" s="55"/>
      <c r="B116" s="94"/>
      <c r="C116" s="458" t="s">
        <v>117</v>
      </c>
      <c r="D116" s="38"/>
      <c r="E116" s="95"/>
      <c r="F116" s="95"/>
      <c r="G116" s="95"/>
      <c r="H116" s="95"/>
      <c r="I116" s="96"/>
      <c r="J116" s="96"/>
      <c r="K116" s="96"/>
    </row>
    <row r="117" spans="1:11" ht="18" customHeight="1" x14ac:dyDescent="0.35">
      <c r="A117" s="55" t="s">
        <v>135</v>
      </c>
      <c r="B117" s="83" t="s">
        <v>184</v>
      </c>
      <c r="C117" s="304"/>
      <c r="D117" s="42"/>
      <c r="E117" s="42"/>
      <c r="F117" s="42"/>
      <c r="G117" s="42"/>
      <c r="H117" s="42"/>
      <c r="I117" s="78"/>
      <c r="J117" s="78"/>
      <c r="K117" s="78"/>
    </row>
    <row r="118" spans="1:11" ht="17.5" x14ac:dyDescent="0.35">
      <c r="B118" s="310" t="s">
        <v>100</v>
      </c>
      <c r="C118" s="97">
        <f>C40</f>
        <v>0</v>
      </c>
      <c r="D118" s="78"/>
      <c r="E118" s="42"/>
      <c r="F118" s="42"/>
      <c r="G118" s="42"/>
      <c r="H118" s="42"/>
      <c r="I118" s="78"/>
      <c r="J118" s="78"/>
      <c r="K118" s="78"/>
    </row>
    <row r="119" spans="1:11" ht="17.5" x14ac:dyDescent="0.35">
      <c r="B119" s="310" t="s">
        <v>101</v>
      </c>
      <c r="C119" s="97">
        <f>C52</f>
        <v>0</v>
      </c>
      <c r="D119" s="78"/>
      <c r="E119" s="42"/>
      <c r="F119" s="42"/>
      <c r="G119" s="42"/>
      <c r="H119" s="42"/>
      <c r="I119" s="78"/>
      <c r="J119" s="78"/>
      <c r="K119" s="78"/>
    </row>
    <row r="120" spans="1:11" ht="17.5" x14ac:dyDescent="0.35">
      <c r="B120" s="310" t="s">
        <v>102</v>
      </c>
      <c r="C120" s="97">
        <f>C62</f>
        <v>0</v>
      </c>
      <c r="D120" s="78"/>
      <c r="E120" s="42"/>
      <c r="F120" s="42"/>
      <c r="G120" s="42"/>
      <c r="H120" s="42"/>
      <c r="I120" s="78"/>
      <c r="J120" s="78"/>
      <c r="K120" s="78"/>
    </row>
    <row r="121" spans="1:11" ht="17.5" x14ac:dyDescent="0.35">
      <c r="B121" s="310" t="s">
        <v>103</v>
      </c>
      <c r="C121" s="97">
        <f>C72</f>
        <v>0</v>
      </c>
      <c r="D121" s="78"/>
      <c r="E121" s="42"/>
      <c r="F121" s="42"/>
      <c r="G121" s="42"/>
      <c r="H121" s="42"/>
      <c r="I121" s="78"/>
      <c r="J121" s="78"/>
      <c r="K121" s="78"/>
    </row>
    <row r="122" spans="1:11" ht="17.5" x14ac:dyDescent="0.35">
      <c r="B122" s="310" t="s">
        <v>104</v>
      </c>
      <c r="C122" s="97">
        <f>C82</f>
        <v>0</v>
      </c>
      <c r="D122" s="78"/>
      <c r="E122" s="37"/>
      <c r="F122" s="37"/>
      <c r="G122" s="37"/>
      <c r="H122" s="37"/>
      <c r="I122" s="78"/>
      <c r="J122" s="78"/>
      <c r="K122" s="78"/>
    </row>
    <row r="123" spans="1:11" ht="17.5" x14ac:dyDescent="0.35">
      <c r="B123" s="310" t="s">
        <v>105</v>
      </c>
      <c r="C123" s="97">
        <f>C92</f>
        <v>0</v>
      </c>
      <c r="D123" s="78"/>
      <c r="E123" s="42"/>
      <c r="F123" s="42"/>
      <c r="G123" s="42"/>
      <c r="H123" s="42"/>
      <c r="I123" s="78"/>
      <c r="J123" s="78"/>
      <c r="K123" s="78"/>
    </row>
    <row r="124" spans="1:11" ht="17.5" x14ac:dyDescent="0.35">
      <c r="B124" s="310" t="s">
        <v>518</v>
      </c>
      <c r="C124" s="309">
        <f>C103</f>
        <v>0</v>
      </c>
      <c r="D124" s="78"/>
      <c r="E124" s="42"/>
      <c r="F124" s="42"/>
      <c r="G124" s="42"/>
      <c r="H124" s="42"/>
      <c r="I124" s="78"/>
      <c r="J124" s="78"/>
      <c r="K124" s="78"/>
    </row>
    <row r="125" spans="1:11" ht="17.5" x14ac:dyDescent="0.35">
      <c r="B125" s="310" t="s">
        <v>178</v>
      </c>
      <c r="C125" s="98">
        <f>C113</f>
        <v>0</v>
      </c>
      <c r="D125" s="99"/>
      <c r="E125" s="42"/>
      <c r="F125" s="42"/>
      <c r="G125" s="42"/>
      <c r="H125" s="42"/>
      <c r="I125" s="78"/>
      <c r="J125" s="78"/>
      <c r="K125" s="78"/>
    </row>
    <row r="126" spans="1:11" ht="17.5" x14ac:dyDescent="0.35">
      <c r="B126" s="83" t="s">
        <v>185</v>
      </c>
      <c r="C126" s="87">
        <f>SUM(C118:C125)</f>
        <v>0</v>
      </c>
      <c r="D126" s="78"/>
      <c r="E126" s="42"/>
      <c r="F126" s="42"/>
      <c r="G126" s="42"/>
      <c r="H126" s="42"/>
      <c r="I126" s="42"/>
      <c r="J126" s="42"/>
      <c r="K126" s="42"/>
    </row>
    <row r="129" spans="1:3" x14ac:dyDescent="0.25">
      <c r="C129" s="460" t="s">
        <v>117</v>
      </c>
    </row>
    <row r="130" spans="1:3" ht="17.399999999999999" customHeight="1" x14ac:dyDescent="0.25">
      <c r="A130" s="55" t="s">
        <v>169</v>
      </c>
      <c r="B130" s="83" t="s">
        <v>186</v>
      </c>
      <c r="C130" s="304"/>
    </row>
    <row r="131" spans="1:3" ht="17.399999999999999" customHeight="1" x14ac:dyDescent="0.35">
      <c r="B131" s="310" t="s">
        <v>368</v>
      </c>
      <c r="C131" s="347">
        <v>0</v>
      </c>
    </row>
    <row r="132" spans="1:3" ht="17.399999999999999" customHeight="1" x14ac:dyDescent="0.35">
      <c r="B132" s="310" t="s">
        <v>143</v>
      </c>
      <c r="C132" s="347">
        <v>0</v>
      </c>
    </row>
    <row r="133" spans="1:3" ht="17.399999999999999" customHeight="1" x14ac:dyDescent="0.35">
      <c r="B133" s="310" t="s">
        <v>144</v>
      </c>
      <c r="C133" s="347">
        <v>0</v>
      </c>
    </row>
    <row r="134" spans="1:3" ht="17.399999999999999" customHeight="1" x14ac:dyDescent="0.35">
      <c r="B134" s="310" t="s">
        <v>99</v>
      </c>
      <c r="C134" s="347">
        <v>0</v>
      </c>
    </row>
    <row r="135" spans="1:3" ht="17.399999999999999" customHeight="1" x14ac:dyDescent="0.35">
      <c r="B135" s="310" t="s">
        <v>145</v>
      </c>
      <c r="C135" s="347">
        <v>0</v>
      </c>
    </row>
    <row r="136" spans="1:3" ht="17.399999999999999" customHeight="1" x14ac:dyDescent="0.35">
      <c r="B136" s="310" t="s">
        <v>172</v>
      </c>
      <c r="C136" s="347">
        <v>0</v>
      </c>
    </row>
    <row r="137" spans="1:3" ht="17.399999999999999" customHeight="1" x14ac:dyDescent="0.35">
      <c r="B137" s="310" t="s">
        <v>147</v>
      </c>
      <c r="C137" s="347">
        <v>0</v>
      </c>
    </row>
    <row r="138" spans="1:3" ht="17.399999999999999" customHeight="1" x14ac:dyDescent="0.35">
      <c r="B138" s="310" t="s">
        <v>369</v>
      </c>
      <c r="C138" s="347">
        <v>0</v>
      </c>
    </row>
    <row r="139" spans="1:3" ht="35" customHeight="1" x14ac:dyDescent="0.25">
      <c r="B139" s="311" t="s">
        <v>517</v>
      </c>
      <c r="C139" s="461">
        <v>0</v>
      </c>
    </row>
    <row r="140" spans="1:3" ht="17.399999999999999" customHeight="1" x14ac:dyDescent="0.35">
      <c r="B140" s="311" t="s">
        <v>89</v>
      </c>
      <c r="C140" s="354">
        <v>0</v>
      </c>
    </row>
    <row r="141" spans="1:3" ht="17.399999999999999" customHeight="1" x14ac:dyDescent="0.25">
      <c r="B141" s="806" t="s">
        <v>175</v>
      </c>
      <c r="C141" s="807"/>
    </row>
    <row r="142" spans="1:3" ht="17.399999999999999" customHeight="1" x14ac:dyDescent="0.35">
      <c r="B142" s="351" t="s">
        <v>89</v>
      </c>
      <c r="C142" s="347">
        <v>0</v>
      </c>
    </row>
    <row r="143" spans="1:3" ht="17.399999999999999" customHeight="1" x14ac:dyDescent="0.35">
      <c r="B143" s="357" t="s">
        <v>89</v>
      </c>
      <c r="C143" s="358">
        <v>0</v>
      </c>
    </row>
    <row r="144" spans="1:3" ht="19.649999999999999" customHeight="1" x14ac:dyDescent="0.35">
      <c r="B144" s="83" t="s">
        <v>149</v>
      </c>
      <c r="C144" s="87">
        <f>SUM(C131:C143)</f>
        <v>0</v>
      </c>
    </row>
  </sheetData>
  <sheetProtection algorithmName="SHA-512" hashValue="ivE7Ld43sjL+44piiaCKSI10sWmtcpNPrseI7tkPS1Z3IOGM9EqDuzOQtvsk8a2jJFRkjDUD/bX2q3WH/YjdQQ==" saltValue="0C2CEaLVv4OkyF2Hwoz8PA==" spinCount="100000" sheet="1" selectLockedCells="1"/>
  <mergeCells count="14">
    <mergeCell ref="B2:D2"/>
    <mergeCell ref="B22:C22"/>
    <mergeCell ref="B141:C141"/>
    <mergeCell ref="B83:C83"/>
    <mergeCell ref="B3:D3"/>
    <mergeCell ref="C5:D5"/>
    <mergeCell ref="C8:D8"/>
    <mergeCell ref="B11:D11"/>
    <mergeCell ref="B49:C49"/>
    <mergeCell ref="B59:C59"/>
    <mergeCell ref="B69:C69"/>
    <mergeCell ref="B89:C89"/>
    <mergeCell ref="B100:C100"/>
    <mergeCell ref="B110:C110"/>
  </mergeCells>
  <hyperlinks>
    <hyperlink ref="B83" r:id="rId1" xr:uid="{00000000-0004-0000-0100-000000000000}"/>
  </hyperlinks>
  <printOptions horizontalCentered="1"/>
  <pageMargins left="0.43307086614173229" right="0.43307086614173229" top="0.78740157480314965" bottom="0.78740157480314965" header="0.31496062992125984" footer="0.31496062992125984"/>
  <pageSetup paperSize="9" scale="74" fitToHeight="3" orientation="portrait" r:id="rId2"/>
  <headerFooter>
    <oddFooter>&amp;LFormularstand: 26.06.2013&amp;CAnhang 1 Seite &amp;P von &amp;N</oddFooter>
  </headerFooter>
  <rowBreaks count="2" manualBreakCount="2">
    <brk id="53" max="3" man="1"/>
    <brk id="105"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34"/>
  <sheetViews>
    <sheetView showGridLines="0" topLeftCell="A3" zoomScale="70" zoomScaleNormal="70" workbookViewId="0">
      <selection activeCell="E18" sqref="E18"/>
    </sheetView>
  </sheetViews>
  <sheetFormatPr baseColWidth="10" defaultColWidth="11.453125" defaultRowHeight="12.5" x14ac:dyDescent="0.25"/>
  <cols>
    <col min="1" max="1" width="5.36328125" style="3" customWidth="1"/>
    <col min="2" max="2" width="79.90625" style="102" customWidth="1"/>
    <col min="3" max="3" width="17.36328125" style="102" customWidth="1"/>
    <col min="4" max="4" width="20" style="102" customWidth="1"/>
    <col min="5" max="5" width="18.453125" style="102" customWidth="1"/>
    <col min="6" max="6" width="15" style="102" customWidth="1"/>
    <col min="7" max="7" width="6.08984375" style="102" customWidth="1"/>
    <col min="8" max="10" width="11.453125" style="102" hidden="1" customWidth="1"/>
    <col min="11" max="11" width="13.54296875" style="102" customWidth="1"/>
    <col min="12" max="12" width="10.08984375" style="2" customWidth="1"/>
    <col min="13" max="13" width="33.6328125" style="2" customWidth="1"/>
    <col min="14" max="14" width="23.36328125" style="2" customWidth="1"/>
    <col min="15" max="16384" width="11.453125" style="2"/>
  </cols>
  <sheetData>
    <row r="1" spans="1:20" ht="13" x14ac:dyDescent="0.25">
      <c r="A1" s="54"/>
      <c r="B1" s="2"/>
      <c r="C1" s="2"/>
      <c r="D1" s="2"/>
      <c r="E1" s="2"/>
      <c r="F1" s="176" t="str">
        <f>Antrag!$S$2</f>
        <v>Vers. 15</v>
      </c>
      <c r="G1" s="2"/>
      <c r="H1" s="2"/>
      <c r="I1" s="2"/>
      <c r="J1" s="2"/>
      <c r="K1" s="2"/>
    </row>
    <row r="2" spans="1:20" ht="82.5" customHeight="1" x14ac:dyDescent="0.25">
      <c r="A2" s="54"/>
      <c r="B2" s="823" t="str">
        <f>Antrag!A6</f>
        <v xml:space="preserve"> "Verwaltungsvorschrift des Umweltministeriums über die Förderung von energieeffizienten Wärmenetzen" vom 04. Februar 2016
Antragsformular zu Ziffer 5 VwV energieeffiziente Wärmenetze
Investitionsförderung zur Errichtung oder Erweiterung von energieeffizienten Wärmenetzen</v>
      </c>
      <c r="C2" s="823"/>
      <c r="D2" s="823"/>
      <c r="E2" s="823"/>
      <c r="F2" s="823"/>
      <c r="G2" s="2"/>
      <c r="H2" s="2"/>
      <c r="I2" s="2"/>
      <c r="J2" s="2"/>
      <c r="K2" s="2"/>
    </row>
    <row r="3" spans="1:20" s="56" customFormat="1" ht="20" x14ac:dyDescent="0.35">
      <c r="A3" s="55"/>
      <c r="B3" s="809" t="s">
        <v>153</v>
      </c>
      <c r="C3" s="809"/>
      <c r="D3" s="809"/>
      <c r="E3" s="809"/>
      <c r="F3" s="809"/>
    </row>
    <row r="4" spans="1:20" s="56" customFormat="1" ht="18.75" customHeight="1" x14ac:dyDescent="0.4">
      <c r="A4" s="55"/>
      <c r="B4" s="173"/>
      <c r="C4" s="58"/>
      <c r="D4" s="58"/>
      <c r="E4" s="58"/>
      <c r="F4" s="58"/>
    </row>
    <row r="5" spans="1:20" s="56" customFormat="1" ht="18.75" customHeight="1" x14ac:dyDescent="0.4">
      <c r="A5" s="55"/>
      <c r="B5" s="59" t="s">
        <v>154</v>
      </c>
      <c r="C5" s="58"/>
      <c r="D5" s="58"/>
      <c r="E5" s="58"/>
      <c r="F5" s="58"/>
    </row>
    <row r="6" spans="1:20" s="56" customFormat="1" ht="21.75" customHeight="1" x14ac:dyDescent="0.35">
      <c r="A6" s="55"/>
      <c r="B6" s="61" t="str">
        <f>Antrag!F23</f>
        <v>Beispiel: Stadtwerke xxxx</v>
      </c>
      <c r="C6" s="811"/>
      <c r="D6" s="812"/>
      <c r="E6" s="812"/>
    </row>
    <row r="7" spans="1:20" s="56" customFormat="1" ht="11.25" customHeight="1" x14ac:dyDescent="0.35">
      <c r="A7" s="55"/>
      <c r="B7" s="100"/>
      <c r="C7" s="62"/>
      <c r="D7" s="63"/>
      <c r="E7" s="63"/>
    </row>
    <row r="8" spans="1:20" s="56" customFormat="1" ht="22.5" customHeight="1" x14ac:dyDescent="0.35">
      <c r="A8" s="55"/>
      <c r="B8" s="65" t="s">
        <v>152</v>
      </c>
      <c r="C8" s="62"/>
      <c r="D8" s="63"/>
      <c r="E8" s="63"/>
    </row>
    <row r="9" spans="1:20" s="56" customFormat="1" ht="21.75" customHeight="1" x14ac:dyDescent="0.35">
      <c r="A9" s="55"/>
      <c r="B9" s="61" t="str">
        <f>Antrag!B79</f>
        <v>Nahwärmeversorgung Gemeinde xxx</v>
      </c>
      <c r="C9" s="811"/>
      <c r="D9" s="811"/>
      <c r="E9" s="811"/>
    </row>
    <row r="10" spans="1:20" s="56" customFormat="1" ht="12" customHeight="1" x14ac:dyDescent="0.35">
      <c r="A10" s="55"/>
      <c r="B10" s="67"/>
      <c r="C10" s="68"/>
      <c r="D10" s="68"/>
      <c r="E10" s="68"/>
    </row>
    <row r="11" spans="1:20" s="6" customFormat="1" ht="21.9" customHeight="1" x14ac:dyDescent="0.35">
      <c r="A11" s="50"/>
      <c r="B11" s="813" t="str">
        <f>Antrag!F12</f>
        <v xml:space="preserve"> - Projektantrag Errichtung oder Erweiterung von energieeffizienten Wärmenetzen -</v>
      </c>
      <c r="C11" s="814"/>
      <c r="D11" s="814"/>
      <c r="E11" s="814"/>
      <c r="F11" s="69"/>
      <c r="G11" s="56"/>
      <c r="H11" s="56"/>
      <c r="I11" s="56"/>
      <c r="J11" s="56"/>
      <c r="K11" s="56"/>
      <c r="L11" s="56"/>
      <c r="M11" s="56"/>
      <c r="N11" s="56"/>
      <c r="O11" s="72"/>
      <c r="P11" s="72"/>
      <c r="Q11" s="72"/>
      <c r="R11" s="72"/>
      <c r="S11" s="72"/>
      <c r="T11" s="72"/>
    </row>
    <row r="12" spans="1:20" s="6" customFormat="1" ht="21.9" customHeight="1" x14ac:dyDescent="0.35">
      <c r="A12" s="50"/>
      <c r="B12" s="821" t="s">
        <v>325</v>
      </c>
      <c r="C12" s="822"/>
      <c r="D12" s="822"/>
      <c r="E12" s="822"/>
      <c r="F12" s="69"/>
      <c r="G12" s="56"/>
      <c r="H12" s="56"/>
      <c r="I12" s="56"/>
      <c r="J12" s="56"/>
      <c r="K12" s="56"/>
      <c r="L12" s="56"/>
      <c r="M12" s="56"/>
      <c r="N12" s="56"/>
      <c r="O12" s="146"/>
      <c r="P12" s="146"/>
      <c r="Q12" s="146"/>
      <c r="R12" s="146"/>
      <c r="S12" s="146"/>
      <c r="T12" s="146"/>
    </row>
    <row r="13" spans="1:20" s="102" customFormat="1" ht="18.75" customHeight="1" x14ac:dyDescent="0.35">
      <c r="A13" s="101"/>
      <c r="B13" s="820" t="s">
        <v>176</v>
      </c>
      <c r="C13" s="820"/>
      <c r="D13" s="820"/>
      <c r="E13" s="820"/>
      <c r="F13" s="52"/>
      <c r="G13" s="56"/>
      <c r="H13" s="56"/>
      <c r="I13" s="56"/>
      <c r="J13" s="56"/>
      <c r="K13" s="56"/>
      <c r="L13" s="56"/>
      <c r="M13" s="56"/>
      <c r="N13" s="56"/>
    </row>
    <row r="14" spans="1:20" s="102" customFormat="1" ht="30.75" customHeight="1" x14ac:dyDescent="0.35">
      <c r="A14" s="101"/>
      <c r="B14" s="820" t="s">
        <v>222</v>
      </c>
      <c r="C14" s="820"/>
      <c r="D14" s="820"/>
      <c r="E14" s="820"/>
      <c r="F14" s="52"/>
      <c r="G14" s="56"/>
      <c r="H14" s="56"/>
      <c r="I14" s="56"/>
      <c r="J14" s="56"/>
      <c r="K14" s="56"/>
      <c r="L14" s="56"/>
      <c r="M14" s="56"/>
      <c r="N14" s="56"/>
    </row>
    <row r="15" spans="1:20" ht="15.5" x14ac:dyDescent="0.35">
      <c r="B15" s="53" t="s">
        <v>223</v>
      </c>
      <c r="C15" s="103"/>
      <c r="D15" s="103"/>
      <c r="E15" s="103"/>
      <c r="G15" s="56"/>
      <c r="H15" s="56"/>
      <c r="I15" s="56"/>
      <c r="J15" s="56"/>
      <c r="K15" s="56"/>
      <c r="L15" s="56"/>
      <c r="M15" s="56"/>
      <c r="N15" s="56"/>
    </row>
    <row r="16" spans="1:20" ht="15.5" x14ac:dyDescent="0.25">
      <c r="B16" s="104"/>
      <c r="C16" s="104"/>
      <c r="D16" s="104"/>
      <c r="E16" s="105" t="s">
        <v>117</v>
      </c>
      <c r="F16" s="104"/>
      <c r="G16" s="104"/>
      <c r="H16" s="104"/>
      <c r="I16" s="104"/>
      <c r="J16" s="104"/>
      <c r="K16" s="104"/>
      <c r="L16" s="38"/>
      <c r="M16" s="38"/>
      <c r="N16" s="38"/>
    </row>
    <row r="17" spans="1:21" ht="15.9" customHeight="1" x14ac:dyDescent="0.25">
      <c r="A17" s="55" t="s">
        <v>372</v>
      </c>
      <c r="B17" s="303" t="s">
        <v>315</v>
      </c>
      <c r="C17" s="307"/>
      <c r="D17" s="307"/>
      <c r="E17" s="304"/>
      <c r="F17" s="106"/>
      <c r="G17" s="106"/>
      <c r="H17" s="107"/>
      <c r="I17" s="42"/>
      <c r="J17" s="42"/>
      <c r="K17" s="42"/>
      <c r="L17" s="42"/>
      <c r="M17" s="42"/>
      <c r="N17" s="42"/>
      <c r="O17" s="42"/>
      <c r="P17" s="42"/>
      <c r="Q17" s="42"/>
      <c r="R17" s="42"/>
      <c r="S17" s="42"/>
      <c r="T17" s="42"/>
      <c r="U17" s="42"/>
    </row>
    <row r="18" spans="1:21" ht="80.25" customHeight="1" x14ac:dyDescent="0.25">
      <c r="A18" s="108" t="s">
        <v>373</v>
      </c>
      <c r="B18" s="824" t="s">
        <v>529</v>
      </c>
      <c r="C18" s="825"/>
      <c r="D18" s="826"/>
      <c r="E18" s="346">
        <v>0</v>
      </c>
      <c r="F18" s="109"/>
      <c r="G18" s="109"/>
      <c r="H18" s="52"/>
      <c r="I18" s="52"/>
      <c r="J18" s="52"/>
      <c r="K18" s="52"/>
      <c r="L18" s="110"/>
      <c r="M18" s="110"/>
      <c r="N18" s="110"/>
    </row>
    <row r="19" spans="1:21" s="111" customFormat="1" ht="75" customHeight="1" x14ac:dyDescent="0.25">
      <c r="A19" s="108" t="s">
        <v>374</v>
      </c>
      <c r="B19" s="827" t="s">
        <v>530</v>
      </c>
      <c r="C19" s="828"/>
      <c r="D19" s="828"/>
      <c r="E19" s="345">
        <v>0</v>
      </c>
      <c r="F19" s="52"/>
      <c r="G19" s="52"/>
      <c r="H19" s="52"/>
      <c r="I19" s="52"/>
      <c r="J19" s="52"/>
      <c r="K19" s="52"/>
      <c r="L19" s="110"/>
      <c r="M19" s="110"/>
      <c r="N19" s="110"/>
    </row>
    <row r="20" spans="1:21" ht="18" x14ac:dyDescent="0.4">
      <c r="B20" s="83" t="s">
        <v>167</v>
      </c>
      <c r="C20" s="112"/>
      <c r="D20" s="113"/>
      <c r="E20" s="114">
        <f>SUM(E18:E19)</f>
        <v>0</v>
      </c>
      <c r="F20" s="115"/>
      <c r="G20" s="115"/>
      <c r="H20" s="115"/>
      <c r="I20" s="115"/>
      <c r="J20" s="115"/>
      <c r="K20" s="115"/>
      <c r="L20" s="116"/>
      <c r="M20" s="116"/>
      <c r="N20" s="116"/>
    </row>
    <row r="22" spans="1:21" x14ac:dyDescent="0.25">
      <c r="B22" s="174"/>
    </row>
    <row r="24" spans="1:21" ht="15.5" x14ac:dyDescent="0.25">
      <c r="A24" s="33"/>
      <c r="B24" s="26"/>
      <c r="C24" s="26"/>
      <c r="D24" s="26"/>
      <c r="E24" s="29"/>
      <c r="F24" s="24"/>
      <c r="G24" s="24"/>
      <c r="H24" s="24"/>
      <c r="I24" s="26"/>
      <c r="J24" s="26"/>
      <c r="K24" s="26"/>
      <c r="L24" s="26"/>
      <c r="M24" s="24"/>
      <c r="N24" s="24"/>
      <c r="O24" s="24"/>
      <c r="P24" s="24"/>
      <c r="Q24" s="24"/>
      <c r="R24" s="24"/>
      <c r="S24" s="24"/>
      <c r="T24" s="34"/>
    </row>
    <row r="25" spans="1:21" ht="15.5" x14ac:dyDescent="0.25">
      <c r="A25" s="33"/>
      <c r="B25" s="26"/>
      <c r="C25" s="26"/>
      <c r="D25" s="26"/>
      <c r="E25" s="29"/>
      <c r="F25" s="24"/>
      <c r="G25" s="24"/>
      <c r="H25" s="24"/>
      <c r="I25" s="26"/>
      <c r="J25" s="26"/>
      <c r="K25" s="26"/>
      <c r="L25" s="26"/>
      <c r="M25" s="24"/>
      <c r="N25" s="24"/>
      <c r="O25" s="24"/>
      <c r="P25" s="24"/>
      <c r="Q25" s="24"/>
      <c r="R25" s="24"/>
      <c r="S25" s="24"/>
      <c r="T25" s="34"/>
    </row>
    <row r="26" spans="1:21" ht="15.5" x14ac:dyDescent="0.25">
      <c r="A26" s="33"/>
      <c r="B26" s="24"/>
      <c r="C26" s="24"/>
      <c r="D26" s="24"/>
      <c r="E26" s="29"/>
      <c r="F26" s="24"/>
      <c r="G26" s="24"/>
      <c r="H26" s="24"/>
      <c r="I26" s="28"/>
      <c r="J26" s="28"/>
      <c r="K26" s="28"/>
      <c r="L26" s="28"/>
      <c r="M26" s="24"/>
      <c r="N26" s="24"/>
      <c r="O26" s="24"/>
      <c r="P26" s="24"/>
      <c r="Q26" s="24"/>
      <c r="R26" s="24"/>
      <c r="S26" s="24"/>
      <c r="T26" s="34"/>
    </row>
    <row r="27" spans="1:21" ht="15.5" x14ac:dyDescent="0.25">
      <c r="A27" s="33"/>
      <c r="B27" s="43" t="s">
        <v>2</v>
      </c>
      <c r="C27" s="48"/>
      <c r="D27" s="44" t="s">
        <v>4</v>
      </c>
      <c r="E27" s="117"/>
      <c r="F27" s="47"/>
      <c r="G27" s="29"/>
      <c r="H27" s="28"/>
      <c r="I27" s="29"/>
      <c r="J27" s="29"/>
      <c r="K27" s="28"/>
      <c r="L27" s="28"/>
      <c r="M27" s="24"/>
      <c r="N27" s="29"/>
      <c r="O27" s="29"/>
      <c r="P27" s="29"/>
      <c r="Q27" s="29"/>
      <c r="R27" s="29"/>
      <c r="S27" s="29"/>
      <c r="T27" s="34"/>
    </row>
    <row r="28" spans="1:21" ht="15.5" x14ac:dyDescent="0.25">
      <c r="A28" s="33"/>
      <c r="B28" s="24"/>
      <c r="C28" s="48"/>
      <c r="D28" s="118"/>
      <c r="E28" s="118"/>
      <c r="F28" s="47"/>
      <c r="G28" s="29"/>
      <c r="H28" s="28"/>
      <c r="I28" s="29"/>
      <c r="J28" s="29"/>
      <c r="K28" s="28"/>
      <c r="L28" s="28"/>
      <c r="M28" s="24"/>
      <c r="N28" s="29"/>
      <c r="O28" s="29"/>
      <c r="P28" s="29"/>
      <c r="Q28" s="29"/>
      <c r="R28" s="29"/>
      <c r="S28" s="29"/>
      <c r="T28" s="34"/>
    </row>
    <row r="29" spans="1:21" ht="15.5" x14ac:dyDescent="0.25">
      <c r="A29" s="33"/>
      <c r="B29" s="24"/>
      <c r="C29" s="48"/>
      <c r="D29" s="118"/>
      <c r="E29" s="118"/>
      <c r="F29" s="47"/>
      <c r="G29" s="29"/>
      <c r="H29" s="28"/>
      <c r="I29" s="29"/>
      <c r="J29" s="29"/>
      <c r="K29" s="28"/>
      <c r="L29" s="28"/>
      <c r="M29" s="24"/>
      <c r="N29" s="29"/>
      <c r="O29" s="29"/>
      <c r="P29" s="29"/>
      <c r="Q29" s="29"/>
      <c r="R29" s="29"/>
      <c r="S29" s="29"/>
      <c r="T29" s="34"/>
    </row>
    <row r="30" spans="1:21" ht="15.5" x14ac:dyDescent="0.25">
      <c r="A30" s="33"/>
      <c r="B30" s="24"/>
      <c r="C30" s="48"/>
      <c r="D30" s="118"/>
      <c r="E30" s="118"/>
      <c r="F30" s="47"/>
      <c r="G30" s="29"/>
      <c r="H30" s="28"/>
      <c r="I30" s="29"/>
      <c r="J30" s="29"/>
      <c r="K30" s="28"/>
      <c r="L30" s="28"/>
      <c r="M30" s="24"/>
      <c r="N30" s="29"/>
      <c r="O30" s="29"/>
      <c r="P30" s="29"/>
      <c r="Q30" s="29"/>
      <c r="R30" s="29"/>
      <c r="S30" s="29"/>
      <c r="T30" s="34"/>
    </row>
    <row r="31" spans="1:21" ht="15.5" x14ac:dyDescent="0.25">
      <c r="A31" s="33"/>
      <c r="B31" s="24"/>
      <c r="C31" s="24"/>
      <c r="D31" s="24"/>
      <c r="E31" s="29"/>
      <c r="F31" s="29"/>
      <c r="G31" s="29"/>
      <c r="H31" s="29"/>
      <c r="I31" s="29"/>
      <c r="J31" s="29"/>
      <c r="K31" s="29"/>
      <c r="L31" s="29"/>
      <c r="M31" s="29"/>
      <c r="N31" s="29"/>
      <c r="O31" s="29"/>
      <c r="P31" s="29"/>
      <c r="Q31" s="29"/>
      <c r="R31" s="29"/>
      <c r="S31" s="29"/>
      <c r="T31" s="3"/>
    </row>
    <row r="32" spans="1:21" ht="21" customHeight="1" x14ac:dyDescent="0.25">
      <c r="B32" s="818" t="s">
        <v>600</v>
      </c>
      <c r="C32" s="819"/>
      <c r="D32" s="819"/>
    </row>
    <row r="34" spans="2:2" ht="13" x14ac:dyDescent="0.3">
      <c r="B34" s="501" t="s">
        <v>170</v>
      </c>
    </row>
  </sheetData>
  <sheetProtection algorithmName="SHA-512" hashValue="KXx4w9EOcVFtx8/XpiPC0qPg6N0tsYK/yvJMakdqfNdC102EwXHxqV8WDk4O7aveubRWhdW8x5maKMqLNe8FxQ==" saltValue="+gEdMzzr+mMWAK+R9HVWCQ==" spinCount="100000" sheet="1" selectLockedCells="1"/>
  <mergeCells count="11">
    <mergeCell ref="B3:F3"/>
    <mergeCell ref="B2:F2"/>
    <mergeCell ref="B18:D18"/>
    <mergeCell ref="B19:D19"/>
    <mergeCell ref="C6:E6"/>
    <mergeCell ref="B32:D32"/>
    <mergeCell ref="B13:E13"/>
    <mergeCell ref="B14:E14"/>
    <mergeCell ref="B11:E11"/>
    <mergeCell ref="C9:E9"/>
    <mergeCell ref="B12:E12"/>
  </mergeCells>
  <printOptions horizontalCentered="1"/>
  <pageMargins left="0.39370078740157483" right="0.39370078740157483" top="0.78740157480314965" bottom="0.78740157480314965" header="0.31496062992125984" footer="0.31496062992125984"/>
  <pageSetup paperSize="9" scale="60" orientation="portrait" r:id="rId1"/>
  <headerFooter>
    <oddFooter>&amp;LFormularstand: 26.06.2013&amp;CSeite &amp;P von &amp;N</oddFooter>
  </headerFooter>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54"/>
  <sheetViews>
    <sheetView view="pageBreakPreview" topLeftCell="A17" zoomScale="90" zoomScaleNormal="85" zoomScaleSheetLayoutView="90" workbookViewId="0">
      <selection activeCell="C30" sqref="C30"/>
    </sheetView>
  </sheetViews>
  <sheetFormatPr baseColWidth="10" defaultColWidth="11.453125" defaultRowHeight="12.5" x14ac:dyDescent="0.25"/>
  <cols>
    <col min="1" max="1" width="5.6328125" style="2" customWidth="1"/>
    <col min="2" max="2" width="86.453125" style="2" customWidth="1"/>
    <col min="3" max="3" width="28.08984375" style="2" customWidth="1"/>
    <col min="4" max="4" width="8" style="2" customWidth="1"/>
    <col min="5" max="5" width="4.90625" style="2" customWidth="1"/>
    <col min="6" max="6" width="3.36328125" style="2" customWidth="1"/>
    <col min="7" max="16384" width="11.453125" style="2"/>
  </cols>
  <sheetData>
    <row r="1" spans="1:20" ht="13" x14ac:dyDescent="0.25">
      <c r="A1" s="119"/>
    </row>
    <row r="2" spans="1:20" ht="89.25" customHeight="1" x14ac:dyDescent="0.25">
      <c r="A2" s="119"/>
      <c r="B2" s="823" t="str">
        <f>Antrag!A6</f>
        <v xml:space="preserve"> "Verwaltungsvorschrift des Umweltministeriums über die Förderung von energieeffizienten Wärmenetzen" vom 04. Februar 2016
Antragsformular zu Ziffer 5 VwV energieeffiziente Wärmenetze
Investitionsförderung zur Errichtung oder Erweiterung von energieeffizienten Wärmenetzen</v>
      </c>
      <c r="C2" s="823"/>
      <c r="D2" s="823"/>
      <c r="E2" s="823"/>
      <c r="F2" s="823"/>
    </row>
    <row r="3" spans="1:20" s="56" customFormat="1" ht="20" x14ac:dyDescent="0.35">
      <c r="A3" s="120"/>
      <c r="B3" s="809" t="s">
        <v>224</v>
      </c>
      <c r="C3" s="809"/>
      <c r="D3" s="809"/>
      <c r="E3" s="809"/>
      <c r="F3" s="809"/>
    </row>
    <row r="4" spans="1:20" s="56" customFormat="1" ht="18.75" customHeight="1" x14ac:dyDescent="0.4">
      <c r="A4" s="120"/>
      <c r="B4" s="57"/>
      <c r="C4" s="58"/>
      <c r="D4" s="58"/>
      <c r="E4" s="58"/>
      <c r="F4" s="58"/>
    </row>
    <row r="5" spans="1:20" s="56" customFormat="1" ht="18.75" customHeight="1" x14ac:dyDescent="0.4">
      <c r="A5" s="120"/>
      <c r="B5" s="59" t="s">
        <v>154</v>
      </c>
      <c r="C5" s="58"/>
      <c r="D5" s="58"/>
      <c r="E5" s="58"/>
      <c r="F5" s="58"/>
    </row>
    <row r="6" spans="1:20" s="56" customFormat="1" ht="21.75" customHeight="1" x14ac:dyDescent="0.35">
      <c r="A6" s="120"/>
      <c r="B6" s="61" t="str">
        <f>Antrag!F23</f>
        <v>Beispiel: Stadtwerke xxxx</v>
      </c>
      <c r="C6" s="811"/>
      <c r="D6" s="812"/>
      <c r="E6" s="812"/>
    </row>
    <row r="7" spans="1:20" s="56" customFormat="1" ht="11.25" customHeight="1" x14ac:dyDescent="0.35">
      <c r="A7" s="120"/>
      <c r="B7" s="100"/>
      <c r="C7" s="62"/>
      <c r="D7" s="176" t="str">
        <f>Antrag!$S$2</f>
        <v>Vers. 15</v>
      </c>
      <c r="E7" s="63"/>
    </row>
    <row r="8" spans="1:20" s="56" customFormat="1" ht="24" customHeight="1" x14ac:dyDescent="0.35">
      <c r="A8" s="120"/>
      <c r="B8" s="65" t="s">
        <v>152</v>
      </c>
      <c r="C8" s="121"/>
      <c r="D8" s="63"/>
      <c r="E8" s="63"/>
    </row>
    <row r="9" spans="1:20" s="56" customFormat="1" ht="21.75" customHeight="1" x14ac:dyDescent="0.35">
      <c r="A9" s="120"/>
      <c r="B9" s="61" t="str">
        <f>Antrag!B79</f>
        <v>Nahwärmeversorgung Gemeinde xxx</v>
      </c>
      <c r="C9" s="811"/>
      <c r="D9" s="811"/>
      <c r="E9" s="811"/>
    </row>
    <row r="10" spans="1:20" s="56" customFormat="1" ht="12" customHeight="1" x14ac:dyDescent="0.35">
      <c r="A10" s="120"/>
      <c r="B10" s="67"/>
      <c r="C10" s="68"/>
      <c r="D10" s="68"/>
      <c r="E10" s="68"/>
    </row>
    <row r="11" spans="1:20" s="6" customFormat="1" ht="21.9" customHeight="1" x14ac:dyDescent="0.25">
      <c r="A11" s="15"/>
      <c r="B11" s="813" t="str">
        <f>Antrag!F12</f>
        <v xml:space="preserve"> - Projektantrag Errichtung oder Erweiterung von energieeffizienten Wärmenetzen -</v>
      </c>
      <c r="C11" s="814"/>
      <c r="D11" s="814"/>
      <c r="E11" s="814"/>
      <c r="F11" s="69"/>
      <c r="G11" s="70"/>
      <c r="H11" s="70"/>
      <c r="I11" s="70"/>
      <c r="J11" s="70"/>
      <c r="K11" s="70"/>
      <c r="L11" s="71"/>
      <c r="M11" s="72"/>
      <c r="N11" s="72"/>
      <c r="O11" s="72"/>
      <c r="P11" s="72"/>
      <c r="Q11" s="72"/>
      <c r="R11" s="72"/>
      <c r="S11" s="72"/>
      <c r="T11" s="72"/>
    </row>
    <row r="12" spans="1:20" s="6" customFormat="1" ht="21.9" customHeight="1" x14ac:dyDescent="0.25">
      <c r="A12" s="15"/>
      <c r="B12" s="821" t="s">
        <v>370</v>
      </c>
      <c r="C12" s="822"/>
      <c r="D12" s="822"/>
      <c r="E12" s="822"/>
      <c r="F12" s="69"/>
      <c r="G12" s="70"/>
      <c r="H12" s="70"/>
      <c r="I12" s="70"/>
      <c r="J12" s="70"/>
      <c r="K12" s="70"/>
      <c r="L12" s="71"/>
      <c r="M12" s="146"/>
      <c r="N12" s="146"/>
      <c r="O12" s="146"/>
      <c r="P12" s="146"/>
      <c r="Q12" s="146"/>
      <c r="R12" s="146"/>
      <c r="S12" s="146"/>
      <c r="T12" s="146"/>
    </row>
    <row r="13" spans="1:20" ht="19.649999999999999" customHeight="1" x14ac:dyDescent="0.25">
      <c r="B13" s="835" t="s">
        <v>549</v>
      </c>
      <c r="C13" s="835"/>
      <c r="D13" s="835"/>
      <c r="E13" s="835"/>
    </row>
    <row r="14" spans="1:20" ht="15.5" x14ac:dyDescent="0.25">
      <c r="A14" s="55" t="s">
        <v>371</v>
      </c>
      <c r="B14" s="383" t="s">
        <v>497</v>
      </c>
      <c r="C14" s="363" t="s">
        <v>117</v>
      </c>
      <c r="D14" s="42"/>
      <c r="E14" s="42"/>
    </row>
    <row r="15" spans="1:20" ht="15.9" customHeight="1" x14ac:dyDescent="0.25">
      <c r="A15" s="111"/>
      <c r="B15" s="359" t="s">
        <v>136</v>
      </c>
      <c r="C15" s="98">
        <f>'1. Investkosten beant.Projekt'!C118</f>
        <v>0</v>
      </c>
      <c r="D15" s="122"/>
      <c r="E15" s="122"/>
    </row>
    <row r="16" spans="1:20" ht="15.9" customHeight="1" x14ac:dyDescent="0.25">
      <c r="A16" s="111"/>
      <c r="B16" s="359" t="s">
        <v>137</v>
      </c>
      <c r="C16" s="98">
        <f>'1. Investkosten beant.Projekt'!C119</f>
        <v>0</v>
      </c>
      <c r="D16" s="122"/>
      <c r="E16" s="122"/>
    </row>
    <row r="17" spans="1:7" ht="15.9" customHeight="1" x14ac:dyDescent="0.25">
      <c r="A17" s="111"/>
      <c r="B17" s="359" t="s">
        <v>537</v>
      </c>
      <c r="C17" s="123">
        <f>'1. Investkosten beant.Projekt'!C120</f>
        <v>0</v>
      </c>
      <c r="D17" s="122"/>
      <c r="E17" s="122"/>
    </row>
    <row r="18" spans="1:7" ht="15.9" customHeight="1" x14ac:dyDescent="0.25">
      <c r="A18" s="111"/>
      <c r="B18" s="359" t="s">
        <v>538</v>
      </c>
      <c r="C18" s="123">
        <f>'1. Investkosten beant.Projekt'!C121</f>
        <v>0</v>
      </c>
      <c r="D18" s="122"/>
      <c r="E18" s="122"/>
    </row>
    <row r="19" spans="1:7" ht="15.9" customHeight="1" x14ac:dyDescent="0.25">
      <c r="A19" s="111"/>
      <c r="B19" s="359" t="s">
        <v>539</v>
      </c>
      <c r="C19" s="123">
        <f>'1. Investkosten beant.Projekt'!C122</f>
        <v>0</v>
      </c>
      <c r="D19" s="122"/>
      <c r="E19" s="122"/>
    </row>
    <row r="20" spans="1:7" ht="15.9" customHeight="1" x14ac:dyDescent="0.25">
      <c r="A20" s="111"/>
      <c r="B20" s="359" t="s">
        <v>540</v>
      </c>
      <c r="C20" s="123">
        <f>'1. Investkosten beant.Projekt'!C123</f>
        <v>0</v>
      </c>
      <c r="D20" s="122"/>
      <c r="E20" s="122"/>
    </row>
    <row r="21" spans="1:7" ht="15.9" customHeight="1" x14ac:dyDescent="0.25">
      <c r="A21" s="111"/>
      <c r="B21" s="359" t="s">
        <v>541</v>
      </c>
      <c r="C21" s="98">
        <f>'1. Investkosten beant.Projekt'!C125</f>
        <v>0</v>
      </c>
      <c r="D21" s="122"/>
      <c r="E21" s="122"/>
    </row>
    <row r="22" spans="1:7" s="6" customFormat="1" ht="27.15" customHeight="1" x14ac:dyDescent="0.25">
      <c r="B22" s="370" t="s">
        <v>575</v>
      </c>
      <c r="C22" s="371">
        <f>SUM(C15:C21)</f>
        <v>0</v>
      </c>
      <c r="D22" s="372"/>
      <c r="E22" s="372"/>
    </row>
    <row r="23" spans="1:7" ht="27.75" customHeight="1" x14ac:dyDescent="0.25">
      <c r="B23" s="373" t="s">
        <v>375</v>
      </c>
      <c r="C23" s="374">
        <f>'2.Investkosten Vergleichsinvest'!E20</f>
        <v>0</v>
      </c>
      <c r="D23" s="124"/>
      <c r="E23" s="124"/>
    </row>
    <row r="24" spans="1:7" ht="25.5" customHeight="1" x14ac:dyDescent="0.4">
      <c r="B24" s="125" t="s">
        <v>416</v>
      </c>
      <c r="C24" s="400">
        <f>IF((C22-C23)&gt;0,C22-C23,0)</f>
        <v>0</v>
      </c>
      <c r="D24" s="116"/>
      <c r="E24" s="116"/>
    </row>
    <row r="26" spans="1:7" ht="30" customHeight="1" x14ac:dyDescent="0.25">
      <c r="B26" s="834" t="s">
        <v>519</v>
      </c>
      <c r="C26" s="781"/>
      <c r="D26" s="781"/>
      <c r="E26" s="6"/>
      <c r="F26" s="6"/>
    </row>
    <row r="27" spans="1:7" ht="36" customHeight="1" x14ac:dyDescent="0.25"/>
    <row r="28" spans="1:7" ht="15.5" x14ac:dyDescent="0.25">
      <c r="A28" s="55" t="s">
        <v>381</v>
      </c>
      <c r="B28" s="364" t="s">
        <v>382</v>
      </c>
      <c r="C28" s="304" t="s">
        <v>117</v>
      </c>
    </row>
    <row r="29" spans="1:7" ht="15.5" x14ac:dyDescent="0.25">
      <c r="A29" s="111"/>
      <c r="B29" s="373" t="s">
        <v>404</v>
      </c>
      <c r="C29" s="387">
        <f>'1. Investkosten beant.Projekt'!C103</f>
        <v>0</v>
      </c>
      <c r="G29" s="388"/>
    </row>
    <row r="30" spans="1:7" ht="25.5" x14ac:dyDescent="0.25">
      <c r="A30" s="111"/>
      <c r="B30" s="373" t="s">
        <v>509</v>
      </c>
      <c r="C30" s="384">
        <v>0</v>
      </c>
      <c r="G30" s="111"/>
    </row>
    <row r="31" spans="1:7" ht="15.5" x14ac:dyDescent="0.35">
      <c r="A31" s="111"/>
      <c r="B31" s="125" t="s">
        <v>528</v>
      </c>
      <c r="C31" s="400">
        <f>IF((C29-C30)&gt;0,C29-C30,0)</f>
        <v>0</v>
      </c>
    </row>
    <row r="33" spans="1:5" ht="29.25" customHeight="1" x14ac:dyDescent="0.25">
      <c r="B33" s="833" t="s">
        <v>520</v>
      </c>
      <c r="C33" s="833"/>
    </row>
    <row r="34" spans="1:5" ht="77" customHeight="1" x14ac:dyDescent="0.25">
      <c r="B34" s="831" t="s">
        <v>579</v>
      </c>
      <c r="C34" s="832"/>
      <c r="D34" s="10"/>
      <c r="E34" s="10"/>
    </row>
    <row r="36" spans="1:5" ht="15.5" x14ac:dyDescent="0.35">
      <c r="A36" s="55" t="s">
        <v>417</v>
      </c>
      <c r="B36" s="829" t="s">
        <v>531</v>
      </c>
      <c r="C36" s="830"/>
    </row>
    <row r="37" spans="1:5" ht="15.5" x14ac:dyDescent="0.35">
      <c r="A37" s="55"/>
      <c r="B37" s="475"/>
      <c r="C37" s="476"/>
    </row>
    <row r="38" spans="1:5" ht="15.5" x14ac:dyDescent="0.25">
      <c r="B38" s="485" t="s">
        <v>574</v>
      </c>
      <c r="C38" s="470"/>
    </row>
    <row r="39" spans="1:5" ht="15.5" x14ac:dyDescent="0.25">
      <c r="B39" s="471" t="s">
        <v>536</v>
      </c>
      <c r="C39" s="123">
        <f>IF(Antrag!$G$232="2",C22,0)</f>
        <v>0</v>
      </c>
    </row>
    <row r="40" spans="1:5" ht="15.5" x14ac:dyDescent="0.25">
      <c r="B40" s="471" t="s">
        <v>376</v>
      </c>
      <c r="C40" s="123">
        <f>IF(Antrag!$G$232="2",C23,0)</f>
        <v>0</v>
      </c>
    </row>
    <row r="41" spans="1:5" ht="15" customHeight="1" x14ac:dyDescent="0.25">
      <c r="B41" s="484" t="s">
        <v>570</v>
      </c>
      <c r="C41" s="400">
        <f>IF((C39-C40)&gt;0,C39-C40,0)</f>
        <v>0</v>
      </c>
    </row>
    <row r="42" spans="1:5" ht="15.5" x14ac:dyDescent="0.25">
      <c r="B42" s="467" t="s">
        <v>526</v>
      </c>
      <c r="C42" s="98">
        <f>C41*20%</f>
        <v>0</v>
      </c>
    </row>
    <row r="43" spans="1:5" ht="15.5" x14ac:dyDescent="0.25">
      <c r="B43" s="468" t="s">
        <v>532</v>
      </c>
      <c r="C43" s="469"/>
    </row>
    <row r="44" spans="1:5" ht="15.5" x14ac:dyDescent="0.25">
      <c r="B44" s="471" t="s">
        <v>542</v>
      </c>
      <c r="C44" s="123">
        <f>IF(Antrag!$G$232="2",C29,0)</f>
        <v>0</v>
      </c>
    </row>
    <row r="45" spans="1:5" ht="15.5" x14ac:dyDescent="0.25">
      <c r="B45" s="471" t="s">
        <v>543</v>
      </c>
      <c r="C45" s="123">
        <f>IF(Antrag!$G$232="2",C30,0)</f>
        <v>0</v>
      </c>
    </row>
    <row r="46" spans="1:5" ht="15.5" x14ac:dyDescent="0.25">
      <c r="B46" s="467" t="s">
        <v>525</v>
      </c>
      <c r="C46" s="400">
        <f>IF((C44-C45)&gt;0,C44-C45,0)</f>
        <v>0</v>
      </c>
    </row>
    <row r="47" spans="1:5" ht="15.5" x14ac:dyDescent="0.25">
      <c r="B47" s="467" t="s">
        <v>527</v>
      </c>
      <c r="C47" s="98">
        <f>IF(C44*20%&lt;C46,C44*20%,C46)</f>
        <v>0</v>
      </c>
    </row>
    <row r="49" spans="2:3" ht="15.5" x14ac:dyDescent="0.25">
      <c r="B49" s="473" t="s">
        <v>544</v>
      </c>
      <c r="C49" s="474">
        <f>C42+C47</f>
        <v>0</v>
      </c>
    </row>
    <row r="51" spans="2:3" ht="15.5" x14ac:dyDescent="0.25">
      <c r="B51" s="484" t="s">
        <v>576</v>
      </c>
      <c r="C51" s="474">
        <f>C41+C44</f>
        <v>0</v>
      </c>
    </row>
    <row r="54" spans="2:3" ht="15.5" x14ac:dyDescent="0.25">
      <c r="B54" s="473" t="s">
        <v>533</v>
      </c>
      <c r="C54" s="472">
        <f>IF(C49&gt;Antrag!P219,Antrag!P219,C49)</f>
        <v>0</v>
      </c>
    </row>
  </sheetData>
  <sheetProtection algorithmName="SHA-512" hashValue="d1z6r9xMxpfk7P4y4qhmtWtccM4w+qRdOnG6AlVtkgoA4w7Bctkjf/o9lYq4VP0AUk0w0zgb6I8aktOsXtDpJw==" saltValue="NizXG9eUlX1mK6wX0fz2LQ==" spinCount="100000" sheet="1" selectLockedCells="1"/>
  <mergeCells count="11">
    <mergeCell ref="B36:C36"/>
    <mergeCell ref="B34:C34"/>
    <mergeCell ref="B33:C33"/>
    <mergeCell ref="B2:F2"/>
    <mergeCell ref="B3:F3"/>
    <mergeCell ref="C6:E6"/>
    <mergeCell ref="C9:E9"/>
    <mergeCell ref="B11:E11"/>
    <mergeCell ref="B12:E12"/>
    <mergeCell ref="B26:D26"/>
    <mergeCell ref="B13:E13"/>
  </mergeCells>
  <printOptions horizontalCentered="1"/>
  <pageMargins left="0.51181102362204722" right="0.35433070866141736" top="0.78740157480314965" bottom="0.78740157480314965" header="0.31496062992125984" footer="0.31496062992125984"/>
  <pageSetup paperSize="9" scale="66" orientation="portrait" r:id="rId1"/>
  <headerFooter>
    <oddFooter>&amp;LFormularstand: 26.06.2013&amp;CSeite &amp;P von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100"/>
  <sheetViews>
    <sheetView showGridLines="0" view="pageBreakPreview" zoomScaleNormal="100" zoomScaleSheetLayoutView="100" workbookViewId="0">
      <selection activeCell="AY107" sqref="AY107"/>
    </sheetView>
  </sheetViews>
  <sheetFormatPr baseColWidth="10" defaultColWidth="2.90625" defaultRowHeight="12.5" x14ac:dyDescent="0.25"/>
  <cols>
    <col min="1" max="8" width="2.90625" style="148" customWidth="1"/>
    <col min="9" max="9" width="5.08984375" style="148" customWidth="1"/>
    <col min="10" max="33" width="2.90625" style="148" customWidth="1"/>
    <col min="34" max="16384" width="2.90625" style="148"/>
  </cols>
  <sheetData>
    <row r="1" spans="1:35" ht="15" customHeight="1" x14ac:dyDescent="0.25">
      <c r="A1" s="247"/>
      <c r="B1" s="247"/>
      <c r="C1" s="247"/>
      <c r="D1" s="247"/>
      <c r="E1" s="247"/>
      <c r="F1" s="247"/>
      <c r="G1" s="247"/>
      <c r="H1" s="247"/>
      <c r="I1" s="247"/>
      <c r="J1" s="247"/>
      <c r="K1" s="247"/>
      <c r="L1" s="247"/>
      <c r="M1" s="247"/>
      <c r="N1" s="247"/>
      <c r="O1" s="247"/>
      <c r="P1" s="247"/>
      <c r="Q1" s="247"/>
      <c r="R1" s="247"/>
      <c r="S1" s="247"/>
      <c r="T1" s="247"/>
      <c r="U1" s="247"/>
      <c r="V1" s="247"/>
      <c r="W1" s="247"/>
      <c r="X1" s="247"/>
      <c r="Y1" s="247"/>
      <c r="Z1" s="247"/>
      <c r="AA1" s="247"/>
      <c r="AB1" s="247"/>
      <c r="AC1" s="247"/>
      <c r="AD1" s="247"/>
      <c r="AE1" s="247"/>
      <c r="AF1" s="247"/>
      <c r="AG1" s="247"/>
      <c r="AH1" s="247"/>
      <c r="AI1" s="247"/>
    </row>
    <row r="2" spans="1:35" s="149" customFormat="1" ht="84" customHeight="1" x14ac:dyDescent="0.25">
      <c r="A2" s="151"/>
      <c r="B2" s="930" t="str">
        <f>Antrag!A6</f>
        <v xml:space="preserve"> "Verwaltungsvorschrift des Umweltministeriums über die Förderung von energieeffizienten Wärmenetzen" vom 04. Februar 2016
Antragsformular zu Ziffer 5 VwV energieeffiziente Wärmenetze
Investitionsförderung zur Errichtung oder Erweiterung von energieeffizienten Wärmenetzen</v>
      </c>
      <c r="C2" s="931"/>
      <c r="D2" s="931"/>
      <c r="E2" s="931"/>
      <c r="F2" s="931"/>
      <c r="G2" s="931"/>
      <c r="H2" s="931"/>
      <c r="I2" s="931"/>
      <c r="J2" s="931"/>
      <c r="K2" s="931"/>
      <c r="L2" s="931"/>
      <c r="M2" s="931"/>
      <c r="N2" s="931"/>
      <c r="O2" s="931"/>
      <c r="P2" s="931"/>
      <c r="Q2" s="931"/>
      <c r="R2" s="931"/>
      <c r="S2" s="931"/>
      <c r="T2" s="931"/>
      <c r="U2" s="931"/>
      <c r="V2" s="931"/>
      <c r="W2" s="931"/>
      <c r="X2" s="931"/>
      <c r="Y2" s="931"/>
      <c r="Z2" s="931"/>
      <c r="AA2" s="931"/>
      <c r="AB2" s="931"/>
      <c r="AC2" s="931"/>
      <c r="AD2" s="931"/>
      <c r="AE2" s="931"/>
      <c r="AF2" s="931"/>
      <c r="AG2" s="931"/>
      <c r="AH2" s="150"/>
      <c r="AI2" s="150"/>
    </row>
    <row r="3" spans="1:35" s="56" customFormat="1" ht="20" x14ac:dyDescent="0.35">
      <c r="A3" s="120"/>
      <c r="B3" s="360" t="s">
        <v>384</v>
      </c>
      <c r="C3" s="360"/>
      <c r="D3" s="360"/>
      <c r="E3" s="360"/>
      <c r="F3" s="360"/>
      <c r="AD3" s="176" t="str">
        <f>Antrag!$S$2</f>
        <v>Vers. 15</v>
      </c>
    </row>
    <row r="4" spans="1:35" s="149" customFormat="1" ht="15" customHeight="1" x14ac:dyDescent="0.3">
      <c r="A4" s="151"/>
      <c r="B4" s="151"/>
      <c r="C4" s="151"/>
      <c r="D4" s="251"/>
      <c r="E4" s="151"/>
      <c r="F4" s="151"/>
      <c r="G4" s="151"/>
      <c r="H4" s="151"/>
      <c r="I4" s="151"/>
      <c r="J4" s="151"/>
      <c r="K4" s="151"/>
      <c r="L4" s="151"/>
      <c r="M4" s="151"/>
      <c r="N4" s="151"/>
      <c r="O4" s="151"/>
      <c r="P4" s="151"/>
      <c r="Q4" s="151"/>
      <c r="R4" s="151"/>
      <c r="S4" s="152"/>
      <c r="T4" s="152"/>
      <c r="U4" s="152"/>
      <c r="V4" s="152"/>
      <c r="W4" s="152"/>
      <c r="X4" s="152"/>
      <c r="Y4" s="152"/>
      <c r="Z4" s="152"/>
      <c r="AA4" s="152"/>
      <c r="AB4" s="152"/>
      <c r="AC4" s="152"/>
      <c r="AD4" s="150"/>
      <c r="AE4" s="150"/>
      <c r="AF4" s="150"/>
      <c r="AG4" s="150"/>
      <c r="AH4" s="150"/>
      <c r="AI4" s="150"/>
    </row>
    <row r="5" spans="1:35" s="149" customFormat="1" ht="21.65" customHeight="1" x14ac:dyDescent="0.35">
      <c r="A5" s="151"/>
      <c r="B5" s="59" t="s">
        <v>154</v>
      </c>
      <c r="C5" s="453"/>
      <c r="D5" s="453"/>
      <c r="E5" s="453"/>
      <c r="F5" s="453"/>
      <c r="G5" s="453"/>
      <c r="H5" s="453"/>
      <c r="I5" s="453"/>
      <c r="J5" s="453"/>
      <c r="K5" s="453"/>
      <c r="L5" s="453"/>
      <c r="M5" s="453"/>
      <c r="N5" s="453"/>
      <c r="O5" s="453"/>
      <c r="P5" s="453"/>
      <c r="Q5" s="453"/>
      <c r="R5" s="453"/>
      <c r="S5" s="453"/>
      <c r="T5" s="453"/>
      <c r="U5" s="453"/>
      <c r="V5" s="453"/>
      <c r="W5" s="453"/>
      <c r="X5" s="453"/>
      <c r="Y5" s="453"/>
      <c r="Z5" s="453"/>
      <c r="AA5" s="453"/>
      <c r="AB5" s="453"/>
      <c r="AC5" s="453"/>
      <c r="AD5" s="453"/>
      <c r="AE5" s="453"/>
      <c r="AF5" s="453"/>
      <c r="AG5" s="453"/>
      <c r="AH5" s="150"/>
      <c r="AI5" s="150"/>
    </row>
    <row r="6" spans="1:35" s="149" customFormat="1" ht="21.65" customHeight="1" x14ac:dyDescent="0.35">
      <c r="A6" s="151"/>
      <c r="B6" s="840" t="str">
        <f>Antrag!F23</f>
        <v>Beispiel: Stadtwerke xxxx</v>
      </c>
      <c r="C6" s="841"/>
      <c r="D6" s="841"/>
      <c r="E6" s="841"/>
      <c r="F6" s="841"/>
      <c r="G6" s="841"/>
      <c r="H6" s="841"/>
      <c r="I6" s="841"/>
      <c r="J6" s="841"/>
      <c r="K6" s="841"/>
      <c r="L6" s="841"/>
      <c r="M6" s="841"/>
      <c r="N6" s="841"/>
      <c r="O6" s="841"/>
      <c r="P6" s="841"/>
      <c r="Q6" s="841"/>
      <c r="R6" s="841"/>
      <c r="S6" s="841"/>
      <c r="T6" s="841"/>
      <c r="U6" s="841"/>
      <c r="V6" s="841"/>
      <c r="W6" s="841"/>
      <c r="X6" s="841"/>
      <c r="Y6" s="841"/>
      <c r="Z6" s="841"/>
      <c r="AA6" s="841"/>
      <c r="AB6" s="841"/>
      <c r="AC6" s="841"/>
      <c r="AD6" s="841"/>
      <c r="AE6" s="150"/>
      <c r="AF6" s="150"/>
      <c r="AG6" s="150"/>
      <c r="AH6" s="150"/>
      <c r="AI6" s="150"/>
    </row>
    <row r="7" spans="1:35" s="149" customFormat="1" ht="21.65" customHeight="1" x14ac:dyDescent="0.35">
      <c r="A7" s="151"/>
      <c r="B7" s="65" t="s">
        <v>152</v>
      </c>
      <c r="C7" s="414"/>
      <c r="D7" s="414"/>
      <c r="E7" s="414"/>
      <c r="F7" s="414"/>
      <c r="G7" s="414"/>
      <c r="H7" s="414"/>
      <c r="I7" s="414"/>
      <c r="J7" s="414"/>
      <c r="K7" s="414"/>
      <c r="L7" s="414"/>
      <c r="M7" s="414"/>
      <c r="N7" s="414"/>
      <c r="O7" s="414"/>
      <c r="P7" s="414"/>
      <c r="Q7" s="414"/>
      <c r="R7" s="414"/>
      <c r="S7" s="414"/>
      <c r="T7" s="414"/>
      <c r="U7" s="414"/>
      <c r="V7" s="414"/>
      <c r="W7" s="414"/>
      <c r="X7" s="414"/>
      <c r="Y7" s="414"/>
      <c r="Z7" s="414"/>
      <c r="AA7" s="414"/>
      <c r="AB7" s="414"/>
      <c r="AC7" s="414"/>
      <c r="AD7" s="414"/>
      <c r="AE7" s="414"/>
      <c r="AF7" s="414"/>
      <c r="AG7" s="414"/>
      <c r="AH7" s="150"/>
      <c r="AI7" s="150"/>
    </row>
    <row r="8" spans="1:35" s="149" customFormat="1" ht="21.65" customHeight="1" x14ac:dyDescent="0.35">
      <c r="A8" s="151"/>
      <c r="B8" s="840" t="str">
        <f>Antrag!B79</f>
        <v>Nahwärmeversorgung Gemeinde xxx</v>
      </c>
      <c r="C8" s="841"/>
      <c r="D8" s="841"/>
      <c r="E8" s="841"/>
      <c r="F8" s="841"/>
      <c r="G8" s="841"/>
      <c r="H8" s="841"/>
      <c r="I8" s="841"/>
      <c r="J8" s="841"/>
      <c r="K8" s="841"/>
      <c r="L8" s="841"/>
      <c r="M8" s="841"/>
      <c r="N8" s="841"/>
      <c r="O8" s="841"/>
      <c r="P8" s="841"/>
      <c r="Q8" s="841"/>
      <c r="R8" s="841"/>
      <c r="S8" s="841"/>
      <c r="T8" s="841"/>
      <c r="U8" s="841"/>
      <c r="V8" s="841"/>
      <c r="W8" s="841"/>
      <c r="X8" s="841"/>
      <c r="Y8" s="841"/>
      <c r="Z8" s="841"/>
      <c r="AA8" s="841"/>
      <c r="AB8" s="841"/>
      <c r="AC8" s="841"/>
      <c r="AD8" s="841"/>
      <c r="AE8" s="150"/>
      <c r="AF8" s="150"/>
      <c r="AG8" s="150"/>
      <c r="AH8" s="150"/>
      <c r="AI8" s="150"/>
    </row>
    <row r="9" spans="1:35" s="153" customFormat="1" ht="7.5" customHeight="1" x14ac:dyDescent="0.25">
      <c r="A9" s="252"/>
      <c r="B9" s="253"/>
      <c r="C9" s="253"/>
      <c r="D9" s="253"/>
      <c r="E9" s="252"/>
      <c r="F9" s="253"/>
      <c r="G9" s="253"/>
      <c r="H9" s="253"/>
      <c r="I9" s="253"/>
      <c r="J9" s="253"/>
      <c r="K9" s="253"/>
      <c r="L9" s="253"/>
      <c r="M9" s="254"/>
      <c r="N9" s="252"/>
      <c r="O9" s="253"/>
      <c r="P9" s="253"/>
      <c r="Q9" s="253"/>
      <c r="R9" s="253"/>
      <c r="S9" s="253"/>
      <c r="T9" s="253"/>
      <c r="U9" s="253"/>
      <c r="V9" s="253"/>
      <c r="W9" s="253"/>
      <c r="X9" s="252"/>
      <c r="Y9" s="252"/>
      <c r="Z9" s="252"/>
      <c r="AA9" s="252"/>
      <c r="AB9" s="255"/>
      <c r="AC9" s="255"/>
      <c r="AD9" s="253"/>
      <c r="AE9" s="253"/>
      <c r="AF9" s="253"/>
      <c r="AG9" s="253"/>
      <c r="AH9" s="253"/>
      <c r="AI9" s="253"/>
    </row>
    <row r="10" spans="1:35" s="154" customFormat="1" ht="15" customHeight="1" x14ac:dyDescent="0.25">
      <c r="A10" s="256"/>
      <c r="B10" s="252"/>
      <c r="C10" s="257"/>
      <c r="D10" s="1"/>
      <c r="E10" s="1"/>
      <c r="F10" s="1"/>
      <c r="G10" s="1"/>
      <c r="H10" s="1"/>
      <c r="I10" s="1"/>
      <c r="J10" s="1"/>
      <c r="K10" s="258"/>
      <c r="L10" s="258"/>
      <c r="M10" s="258"/>
      <c r="N10" s="1"/>
      <c r="O10" s="1"/>
      <c r="P10" s="259"/>
      <c r="Q10" s="256"/>
      <c r="R10" s="252"/>
      <c r="S10" s="257"/>
      <c r="T10" s="260"/>
      <c r="U10" s="261"/>
      <c r="V10" s="261"/>
      <c r="W10" s="261"/>
      <c r="X10" s="261"/>
      <c r="Y10" s="261"/>
      <c r="Z10" s="261"/>
      <c r="AA10" s="261"/>
      <c r="AB10" s="261"/>
      <c r="AC10" s="262"/>
      <c r="AD10" s="261"/>
      <c r="AE10" s="261"/>
      <c r="AF10" s="261"/>
      <c r="AG10" s="261"/>
      <c r="AH10" s="263"/>
      <c r="AI10" s="263"/>
    </row>
    <row r="11" spans="1:35" s="149" customFormat="1" ht="15" customHeight="1" x14ac:dyDescent="0.25">
      <c r="A11" s="264">
        <v>1</v>
      </c>
      <c r="B11" s="265"/>
      <c r="C11" s="147" t="s">
        <v>232</v>
      </c>
      <c r="D11" s="158"/>
      <c r="E11" s="158"/>
      <c r="F11" s="158"/>
      <c r="G11" s="158"/>
      <c r="H11" s="158"/>
      <c r="I11" s="158"/>
      <c r="J11" s="158"/>
      <c r="K11" s="158"/>
      <c r="L11" s="158"/>
      <c r="M11" s="158"/>
      <c r="N11" s="158"/>
      <c r="O11" s="158"/>
      <c r="P11" s="158"/>
      <c r="Q11" s="158"/>
      <c r="R11" s="158"/>
      <c r="S11" s="158"/>
      <c r="T11" s="158"/>
      <c r="U11" s="158"/>
      <c r="V11" s="158"/>
      <c r="W11" s="158"/>
      <c r="X11" s="158"/>
      <c r="Y11" s="158"/>
      <c r="Z11" s="158"/>
      <c r="AA11" s="158"/>
      <c r="AB11" s="158"/>
      <c r="AC11" s="158"/>
      <c r="AD11" s="259"/>
      <c r="AE11" s="259"/>
      <c r="AF11" s="259"/>
      <c r="AG11" s="259"/>
      <c r="AH11" s="150"/>
      <c r="AI11" s="150"/>
    </row>
    <row r="12" spans="1:35" s="149" customFormat="1" ht="3.75" customHeight="1" x14ac:dyDescent="0.25">
      <c r="A12" s="158"/>
      <c r="B12" s="158"/>
      <c r="C12" s="151"/>
      <c r="D12" s="158"/>
      <c r="E12" s="158"/>
      <c r="F12" s="158"/>
      <c r="G12" s="158"/>
      <c r="H12" s="158"/>
      <c r="I12" s="158"/>
      <c r="J12" s="158"/>
      <c r="K12" s="158"/>
      <c r="L12" s="158"/>
      <c r="M12" s="158"/>
      <c r="N12" s="158"/>
      <c r="O12" s="158"/>
      <c r="P12" s="158"/>
      <c r="Q12" s="158"/>
      <c r="R12" s="158"/>
      <c r="S12" s="158"/>
      <c r="T12" s="158"/>
      <c r="U12" s="158"/>
      <c r="V12" s="158"/>
      <c r="W12" s="158"/>
      <c r="X12" s="158"/>
      <c r="Y12" s="158"/>
      <c r="Z12" s="158"/>
      <c r="AA12" s="158"/>
      <c r="AB12" s="158"/>
      <c r="AC12" s="158"/>
      <c r="AD12" s="259"/>
      <c r="AE12" s="259"/>
      <c r="AF12" s="259"/>
      <c r="AG12" s="259"/>
      <c r="AH12" s="150"/>
      <c r="AI12" s="150"/>
    </row>
    <row r="13" spans="1:35" s="156" customFormat="1" ht="28.5" customHeight="1" x14ac:dyDescent="0.25">
      <c r="A13" s="838" t="s">
        <v>233</v>
      </c>
      <c r="B13" s="838"/>
      <c r="C13" s="838"/>
      <c r="D13" s="838"/>
      <c r="E13" s="838"/>
      <c r="F13" s="838"/>
      <c r="G13" s="838"/>
      <c r="H13" s="838"/>
      <c r="I13" s="838"/>
      <c r="J13" s="838"/>
      <c r="K13" s="838"/>
      <c r="L13" s="838"/>
      <c r="M13" s="838"/>
      <c r="N13" s="838"/>
      <c r="O13" s="838"/>
      <c r="P13" s="838"/>
      <c r="Q13" s="838"/>
      <c r="R13" s="838"/>
      <c r="S13" s="838"/>
      <c r="T13" s="838"/>
      <c r="U13" s="838"/>
      <c r="V13" s="838"/>
      <c r="W13" s="838"/>
      <c r="X13" s="838"/>
      <c r="Y13" s="838"/>
      <c r="Z13" s="838"/>
      <c r="AA13" s="838"/>
      <c r="AB13" s="838"/>
      <c r="AC13" s="838"/>
      <c r="AD13" s="838"/>
      <c r="AE13" s="838"/>
      <c r="AF13" s="838"/>
      <c r="AG13" s="838"/>
      <c r="AH13" s="266"/>
      <c r="AI13" s="266"/>
    </row>
    <row r="14" spans="1:35" s="149" customFormat="1" ht="3.75" customHeight="1" x14ac:dyDescent="0.25">
      <c r="A14" s="158"/>
      <c r="B14" s="158"/>
      <c r="C14" s="151"/>
      <c r="D14" s="158"/>
      <c r="E14" s="158"/>
      <c r="F14" s="158"/>
      <c r="G14" s="158"/>
      <c r="H14" s="158"/>
      <c r="I14" s="158"/>
      <c r="J14" s="158"/>
      <c r="K14" s="158"/>
      <c r="L14" s="158"/>
      <c r="M14" s="158"/>
      <c r="N14" s="158"/>
      <c r="O14" s="158"/>
      <c r="P14" s="158"/>
      <c r="Q14" s="158"/>
      <c r="R14" s="158"/>
      <c r="S14" s="158"/>
      <c r="T14" s="158"/>
      <c r="U14" s="158"/>
      <c r="V14" s="158"/>
      <c r="W14" s="158"/>
      <c r="X14" s="158"/>
      <c r="Y14" s="158"/>
      <c r="Z14" s="158"/>
      <c r="AA14" s="158"/>
      <c r="AB14" s="158"/>
      <c r="AC14" s="158"/>
      <c r="AD14" s="259"/>
      <c r="AE14" s="259"/>
      <c r="AF14" s="259"/>
      <c r="AG14" s="259"/>
      <c r="AH14" s="150"/>
      <c r="AI14" s="150"/>
    </row>
    <row r="15" spans="1:35" s="149" customFormat="1" ht="41.25" customHeight="1" x14ac:dyDescent="0.25">
      <c r="A15" s="267"/>
      <c r="B15" s="165"/>
      <c r="C15" s="165"/>
      <c r="D15" s="165"/>
      <c r="E15" s="165"/>
      <c r="F15" s="165"/>
      <c r="G15" s="165"/>
      <c r="H15" s="836" t="s">
        <v>234</v>
      </c>
      <c r="I15" s="837"/>
      <c r="J15" s="837"/>
      <c r="K15" s="837"/>
      <c r="L15" s="837"/>
      <c r="M15" s="837"/>
      <c r="N15" s="837"/>
      <c r="O15" s="165"/>
      <c r="P15" s="268"/>
      <c r="Q15" s="164" t="s">
        <v>235</v>
      </c>
      <c r="R15" s="164"/>
      <c r="S15" s="164"/>
      <c r="T15" s="164"/>
      <c r="U15" s="164"/>
      <c r="V15" s="165"/>
      <c r="W15" s="165"/>
      <c r="X15" s="269"/>
      <c r="Y15" s="164" t="s">
        <v>236</v>
      </c>
      <c r="Z15" s="269"/>
      <c r="AA15" s="269"/>
      <c r="AB15" s="165"/>
      <c r="AC15" s="270"/>
      <c r="AD15" s="270"/>
      <c r="AE15" s="1"/>
      <c r="AF15" s="1"/>
      <c r="AG15" s="1"/>
      <c r="AH15" s="150"/>
      <c r="AI15" s="150"/>
    </row>
    <row r="16" spans="1:35" s="149" customFormat="1" ht="3.75" customHeight="1" x14ac:dyDescent="0.25">
      <c r="A16" s="151"/>
      <c r="B16" s="158"/>
      <c r="C16" s="158"/>
      <c r="D16" s="158"/>
      <c r="E16" s="158"/>
      <c r="F16" s="158"/>
      <c r="G16" s="158"/>
      <c r="H16" s="271"/>
      <c r="I16" s="158"/>
      <c r="J16" s="158"/>
      <c r="K16" s="158"/>
      <c r="L16" s="158"/>
      <c r="M16" s="158"/>
      <c r="N16" s="158"/>
      <c r="O16" s="158"/>
      <c r="P16" s="271"/>
      <c r="Q16" s="158"/>
      <c r="R16" s="158"/>
      <c r="S16" s="158"/>
      <c r="T16" s="158"/>
      <c r="U16" s="158"/>
      <c r="V16" s="150"/>
      <c r="W16" s="158"/>
      <c r="X16" s="158"/>
      <c r="Y16" s="158"/>
      <c r="Z16" s="158"/>
      <c r="AA16" s="158"/>
      <c r="AB16" s="150"/>
      <c r="AC16" s="259"/>
      <c r="AD16" s="1"/>
      <c r="AE16" s="1"/>
      <c r="AF16" s="1"/>
      <c r="AG16" s="1"/>
      <c r="AH16" s="150"/>
      <c r="AI16" s="150"/>
    </row>
    <row r="17" spans="1:35" s="149" customFormat="1" ht="15" customHeight="1" x14ac:dyDescent="0.25">
      <c r="A17" s="158" t="s">
        <v>237</v>
      </c>
      <c r="B17" s="158"/>
      <c r="C17" s="158"/>
      <c r="D17" s="158"/>
      <c r="E17" s="158"/>
      <c r="F17" s="158"/>
      <c r="G17" s="158"/>
      <c r="H17" s="271"/>
      <c r="I17" s="248"/>
      <c r="J17" s="272"/>
      <c r="K17" s="272"/>
      <c r="L17" s="272"/>
      <c r="M17" s="272"/>
      <c r="N17" s="272" t="s">
        <v>238</v>
      </c>
      <c r="O17" s="158"/>
      <c r="P17" s="271"/>
      <c r="Q17" s="249"/>
      <c r="R17" s="151"/>
      <c r="S17" s="151"/>
      <c r="T17" s="150"/>
      <c r="U17" s="272" t="s">
        <v>239</v>
      </c>
      <c r="V17" s="158"/>
      <c r="W17" s="150"/>
      <c r="X17" s="150"/>
      <c r="Y17" s="249"/>
      <c r="Z17" s="272"/>
      <c r="AA17" s="272"/>
      <c r="AB17" s="272"/>
      <c r="AC17" s="272" t="s">
        <v>239</v>
      </c>
      <c r="AD17" s="158"/>
      <c r="AE17" s="1"/>
      <c r="AF17" s="1"/>
      <c r="AG17" s="1"/>
      <c r="AH17" s="150"/>
      <c r="AI17" s="150"/>
    </row>
    <row r="18" spans="1:35" s="149" customFormat="1" ht="3.75" customHeight="1" x14ac:dyDescent="0.25">
      <c r="A18" s="165"/>
      <c r="B18" s="165"/>
      <c r="C18" s="165"/>
      <c r="D18" s="165"/>
      <c r="E18" s="165"/>
      <c r="F18" s="165"/>
      <c r="G18" s="165"/>
      <c r="H18" s="268"/>
      <c r="I18" s="165"/>
      <c r="J18" s="273"/>
      <c r="K18" s="273"/>
      <c r="L18" s="273"/>
      <c r="M18" s="273"/>
      <c r="N18" s="273"/>
      <c r="O18" s="165"/>
      <c r="P18" s="268"/>
      <c r="Q18" s="267"/>
      <c r="R18" s="267"/>
      <c r="S18" s="267"/>
      <c r="T18" s="165"/>
      <c r="U18" s="273"/>
      <c r="V18" s="165"/>
      <c r="W18" s="165"/>
      <c r="X18" s="165"/>
      <c r="Y18" s="165"/>
      <c r="Z18" s="273"/>
      <c r="AA18" s="273"/>
      <c r="AB18" s="273"/>
      <c r="AC18" s="273"/>
      <c r="AD18" s="165"/>
      <c r="AE18" s="1"/>
      <c r="AF18" s="1"/>
      <c r="AG18" s="1"/>
      <c r="AH18" s="150"/>
      <c r="AI18" s="150"/>
    </row>
    <row r="19" spans="1:35" s="149" customFormat="1" ht="3.75" customHeight="1" x14ac:dyDescent="0.25">
      <c r="A19" s="158"/>
      <c r="B19" s="158"/>
      <c r="C19" s="158"/>
      <c r="D19" s="158"/>
      <c r="E19" s="158"/>
      <c r="F19" s="158"/>
      <c r="G19" s="158"/>
      <c r="H19" s="271"/>
      <c r="I19" s="158"/>
      <c r="J19" s="272"/>
      <c r="K19" s="272"/>
      <c r="L19" s="272"/>
      <c r="M19" s="272"/>
      <c r="N19" s="272"/>
      <c r="O19" s="158"/>
      <c r="P19" s="271"/>
      <c r="Q19" s="151"/>
      <c r="R19" s="151"/>
      <c r="S19" s="151"/>
      <c r="T19" s="150"/>
      <c r="U19" s="272"/>
      <c r="V19" s="158"/>
      <c r="W19" s="150"/>
      <c r="X19" s="150"/>
      <c r="Y19" s="150"/>
      <c r="Z19" s="272"/>
      <c r="AA19" s="272"/>
      <c r="AB19" s="272"/>
      <c r="AC19" s="272"/>
      <c r="AD19" s="158"/>
      <c r="AE19" s="1"/>
      <c r="AF19" s="1"/>
      <c r="AG19" s="1"/>
      <c r="AH19" s="150"/>
      <c r="AI19" s="150"/>
    </row>
    <row r="20" spans="1:35" s="149" customFormat="1" ht="15" customHeight="1" x14ac:dyDescent="0.25">
      <c r="A20" s="158" t="s">
        <v>240</v>
      </c>
      <c r="B20" s="158"/>
      <c r="C20" s="158"/>
      <c r="D20" s="158"/>
      <c r="E20" s="158"/>
      <c r="F20" s="158"/>
      <c r="G20" s="158"/>
      <c r="H20" s="271"/>
      <c r="I20" s="248"/>
      <c r="J20" s="272"/>
      <c r="K20" s="272"/>
      <c r="L20" s="272"/>
      <c r="M20" s="272"/>
      <c r="N20" s="272" t="s">
        <v>241</v>
      </c>
      <c r="O20" s="158"/>
      <c r="P20" s="271"/>
      <c r="Q20" s="249"/>
      <c r="R20" s="151"/>
      <c r="S20" s="151"/>
      <c r="T20" s="150"/>
      <c r="U20" s="272" t="s">
        <v>242</v>
      </c>
      <c r="V20" s="158"/>
      <c r="W20" s="150"/>
      <c r="X20" s="150"/>
      <c r="Y20" s="249"/>
      <c r="Z20" s="272"/>
      <c r="AA20" s="272"/>
      <c r="AB20" s="272"/>
      <c r="AC20" s="272" t="s">
        <v>242</v>
      </c>
      <c r="AD20" s="158"/>
      <c r="AE20" s="1"/>
      <c r="AF20" s="1"/>
      <c r="AG20" s="1"/>
      <c r="AH20" s="150"/>
      <c r="AI20" s="150"/>
    </row>
    <row r="21" spans="1:35" s="149" customFormat="1" ht="3.75" customHeight="1" x14ac:dyDescent="0.25">
      <c r="A21" s="165"/>
      <c r="B21" s="165"/>
      <c r="C21" s="165"/>
      <c r="D21" s="165"/>
      <c r="E21" s="165"/>
      <c r="F21" s="165"/>
      <c r="G21" s="165"/>
      <c r="H21" s="268"/>
      <c r="I21" s="165"/>
      <c r="J21" s="273"/>
      <c r="K21" s="273"/>
      <c r="L21" s="273"/>
      <c r="M21" s="273"/>
      <c r="N21" s="273"/>
      <c r="O21" s="165"/>
      <c r="P21" s="268"/>
      <c r="Q21" s="267"/>
      <c r="R21" s="267"/>
      <c r="S21" s="267"/>
      <c r="T21" s="165"/>
      <c r="U21" s="273"/>
      <c r="V21" s="165"/>
      <c r="W21" s="165"/>
      <c r="X21" s="165"/>
      <c r="Y21" s="165"/>
      <c r="Z21" s="273"/>
      <c r="AA21" s="273"/>
      <c r="AB21" s="273"/>
      <c r="AC21" s="273"/>
      <c r="AD21" s="165"/>
      <c r="AE21" s="1"/>
      <c r="AF21" s="1"/>
      <c r="AG21" s="1"/>
      <c r="AH21" s="150"/>
      <c r="AI21" s="150"/>
    </row>
    <row r="22" spans="1:35" s="149" customFormat="1" ht="3.75" customHeight="1" x14ac:dyDescent="0.25">
      <c r="A22" s="158"/>
      <c r="B22" s="158"/>
      <c r="C22" s="158"/>
      <c r="D22" s="158"/>
      <c r="E22" s="158"/>
      <c r="F22" s="158"/>
      <c r="G22" s="158"/>
      <c r="H22" s="271"/>
      <c r="I22" s="158"/>
      <c r="J22" s="272"/>
      <c r="K22" s="272"/>
      <c r="L22" s="272"/>
      <c r="M22" s="272"/>
      <c r="N22" s="272"/>
      <c r="O22" s="158"/>
      <c r="P22" s="271"/>
      <c r="Q22" s="151"/>
      <c r="R22" s="151"/>
      <c r="S22" s="151"/>
      <c r="T22" s="150"/>
      <c r="U22" s="272"/>
      <c r="V22" s="158"/>
      <c r="W22" s="150"/>
      <c r="X22" s="150"/>
      <c r="Y22" s="150"/>
      <c r="Z22" s="272"/>
      <c r="AA22" s="272"/>
      <c r="AB22" s="272"/>
      <c r="AC22" s="272"/>
      <c r="AD22" s="158"/>
      <c r="AE22" s="1"/>
      <c r="AF22" s="1"/>
      <c r="AG22" s="1"/>
      <c r="AH22" s="150"/>
      <c r="AI22" s="150"/>
    </row>
    <row r="23" spans="1:35" s="149" customFormat="1" ht="15" customHeight="1" x14ac:dyDescent="0.25">
      <c r="A23" s="158" t="s">
        <v>243</v>
      </c>
      <c r="B23" s="158"/>
      <c r="C23" s="158"/>
      <c r="D23" s="158"/>
      <c r="E23" s="158"/>
      <c r="F23" s="158"/>
      <c r="G23" s="158"/>
      <c r="H23" s="271"/>
      <c r="I23" s="248"/>
      <c r="J23" s="272"/>
      <c r="K23" s="272"/>
      <c r="L23" s="272"/>
      <c r="M23" s="272"/>
      <c r="N23" s="272" t="s">
        <v>244</v>
      </c>
      <c r="O23" s="158"/>
      <c r="P23" s="271"/>
      <c r="Q23" s="249"/>
      <c r="R23" s="151"/>
      <c r="S23" s="151"/>
      <c r="T23" s="150"/>
      <c r="U23" s="272" t="s">
        <v>245</v>
      </c>
      <c r="V23" s="158"/>
      <c r="W23" s="150"/>
      <c r="X23" s="150"/>
      <c r="Y23" s="249"/>
      <c r="Z23" s="272"/>
      <c r="AA23" s="272"/>
      <c r="AB23" s="272"/>
      <c r="AC23" s="272" t="s">
        <v>246</v>
      </c>
      <c r="AD23" s="158"/>
      <c r="AE23" s="1"/>
      <c r="AF23" s="1"/>
      <c r="AG23" s="1"/>
      <c r="AH23" s="150"/>
      <c r="AI23" s="150"/>
    </row>
    <row r="24" spans="1:35" s="149" customFormat="1" ht="3.75" customHeight="1" x14ac:dyDescent="0.25">
      <c r="A24" s="165"/>
      <c r="B24" s="165"/>
      <c r="C24" s="165"/>
      <c r="D24" s="165"/>
      <c r="E24" s="165"/>
      <c r="F24" s="165"/>
      <c r="G24" s="165"/>
      <c r="H24" s="268"/>
      <c r="I24" s="165"/>
      <c r="J24" s="273"/>
      <c r="K24" s="273"/>
      <c r="L24" s="273"/>
      <c r="M24" s="273"/>
      <c r="N24" s="273"/>
      <c r="O24" s="165"/>
      <c r="P24" s="268"/>
      <c r="Q24" s="267"/>
      <c r="R24" s="267"/>
      <c r="S24" s="267"/>
      <c r="T24" s="165"/>
      <c r="U24" s="273"/>
      <c r="V24" s="165"/>
      <c r="W24" s="165"/>
      <c r="X24" s="165"/>
      <c r="Y24" s="165"/>
      <c r="Z24" s="273"/>
      <c r="AA24" s="273"/>
      <c r="AB24" s="273"/>
      <c r="AC24" s="273"/>
      <c r="AD24" s="165"/>
      <c r="AE24" s="1"/>
      <c r="AF24" s="1"/>
      <c r="AG24" s="1"/>
      <c r="AH24" s="150"/>
      <c r="AI24" s="150"/>
    </row>
    <row r="25" spans="1:35" s="149" customFormat="1" ht="3.75" customHeight="1" x14ac:dyDescent="0.25">
      <c r="A25" s="158"/>
      <c r="B25" s="158"/>
      <c r="C25" s="158"/>
      <c r="D25" s="158"/>
      <c r="E25" s="158"/>
      <c r="F25" s="158"/>
      <c r="G25" s="158"/>
      <c r="H25" s="271"/>
      <c r="I25" s="158"/>
      <c r="J25" s="272"/>
      <c r="K25" s="272"/>
      <c r="L25" s="272"/>
      <c r="M25" s="272"/>
      <c r="N25" s="272"/>
      <c r="O25" s="158"/>
      <c r="P25" s="271"/>
      <c r="Q25" s="151"/>
      <c r="R25" s="151"/>
      <c r="S25" s="151"/>
      <c r="T25" s="150"/>
      <c r="U25" s="272"/>
      <c r="V25" s="158"/>
      <c r="W25" s="150"/>
      <c r="X25" s="150"/>
      <c r="Y25" s="150"/>
      <c r="Z25" s="272"/>
      <c r="AA25" s="272"/>
      <c r="AB25" s="272"/>
      <c r="AC25" s="272"/>
      <c r="AD25" s="158"/>
      <c r="AE25" s="1"/>
      <c r="AF25" s="1"/>
      <c r="AG25" s="1"/>
      <c r="AH25" s="150"/>
      <c r="AI25" s="150"/>
    </row>
    <row r="26" spans="1:35" s="149" customFormat="1" ht="15" customHeight="1" x14ac:dyDescent="0.25">
      <c r="A26" s="158" t="s">
        <v>463</v>
      </c>
      <c r="B26" s="158"/>
      <c r="C26" s="158"/>
      <c r="D26" s="158"/>
      <c r="E26" s="158"/>
      <c r="F26" s="158"/>
      <c r="G26" s="158"/>
      <c r="H26" s="271"/>
      <c r="I26" s="248"/>
      <c r="J26" s="272"/>
      <c r="K26" s="272"/>
      <c r="L26" s="272"/>
      <c r="M26" s="272"/>
      <c r="N26" s="272" t="s">
        <v>521</v>
      </c>
      <c r="O26" s="158"/>
      <c r="P26" s="271"/>
      <c r="Q26" s="249"/>
      <c r="R26" s="151"/>
      <c r="S26" s="151"/>
      <c r="T26" s="150"/>
      <c r="U26" s="272" t="s">
        <v>464</v>
      </c>
      <c r="V26" s="158"/>
      <c r="W26" s="150"/>
      <c r="X26" s="150"/>
      <c r="Y26" s="249"/>
      <c r="Z26" s="272"/>
      <c r="AA26" s="272"/>
      <c r="AB26" s="272"/>
      <c r="AC26" s="272" t="s">
        <v>465</v>
      </c>
      <c r="AD26" s="158"/>
      <c r="AE26" s="1"/>
      <c r="AF26" s="1"/>
      <c r="AG26" s="1"/>
      <c r="AH26" s="150"/>
      <c r="AI26" s="150"/>
    </row>
    <row r="27" spans="1:35" s="154" customFormat="1" ht="15" customHeight="1" x14ac:dyDescent="0.25">
      <c r="A27" s="256"/>
      <c r="B27" s="252"/>
      <c r="C27" s="257"/>
      <c r="D27" s="1"/>
      <c r="E27" s="1"/>
      <c r="F27" s="1"/>
      <c r="G27" s="1"/>
      <c r="H27" s="1"/>
      <c r="I27" s="1"/>
      <c r="J27" s="1"/>
      <c r="K27" s="258"/>
      <c r="L27" s="258"/>
      <c r="M27" s="258"/>
      <c r="N27" s="1"/>
      <c r="O27" s="1"/>
      <c r="P27" s="259"/>
      <c r="Q27" s="256"/>
      <c r="R27" s="252"/>
      <c r="S27" s="257"/>
      <c r="T27" s="260"/>
      <c r="U27" s="261"/>
      <c r="V27" s="261"/>
      <c r="W27" s="261"/>
      <c r="X27" s="261"/>
      <c r="Y27" s="261"/>
      <c r="Z27" s="261"/>
      <c r="AA27" s="261"/>
      <c r="AB27" s="261"/>
      <c r="AC27" s="262"/>
      <c r="AD27" s="261"/>
      <c r="AE27" s="260"/>
      <c r="AF27" s="260"/>
      <c r="AG27" s="260"/>
      <c r="AH27" s="263"/>
      <c r="AI27" s="263"/>
    </row>
    <row r="28" spans="1:35" s="154" customFormat="1" ht="15" customHeight="1" x14ac:dyDescent="0.25">
      <c r="A28" s="256"/>
      <c r="B28" s="252"/>
      <c r="C28" s="257"/>
      <c r="D28" s="1"/>
      <c r="E28" s="1"/>
      <c r="F28" s="1"/>
      <c r="G28" s="1"/>
      <c r="H28" s="1"/>
      <c r="I28" s="1"/>
      <c r="J28" s="1"/>
      <c r="K28" s="258"/>
      <c r="L28" s="258"/>
      <c r="M28" s="258"/>
      <c r="N28" s="1"/>
      <c r="O28" s="1"/>
      <c r="P28" s="259"/>
      <c r="Q28" s="256"/>
      <c r="R28" s="252"/>
      <c r="S28" s="257"/>
      <c r="T28" s="260"/>
      <c r="U28" s="261"/>
      <c r="V28" s="261"/>
      <c r="W28" s="261"/>
      <c r="X28" s="261"/>
      <c r="Y28" s="261"/>
      <c r="Z28" s="261"/>
      <c r="AA28" s="261"/>
      <c r="AB28" s="261"/>
      <c r="AC28" s="262"/>
      <c r="AD28" s="261"/>
      <c r="AE28" s="260"/>
      <c r="AF28" s="260"/>
      <c r="AG28" s="260"/>
      <c r="AH28" s="263"/>
      <c r="AI28" s="263"/>
    </row>
    <row r="29" spans="1:35" s="155" customFormat="1" ht="15" customHeight="1" x14ac:dyDescent="0.25">
      <c r="A29" s="264">
        <v>2</v>
      </c>
      <c r="B29" s="254"/>
      <c r="C29" s="254" t="s">
        <v>498</v>
      </c>
      <c r="D29" s="263"/>
      <c r="E29" s="274"/>
      <c r="F29" s="263"/>
      <c r="G29" s="263"/>
      <c r="H29" s="263"/>
      <c r="I29" s="263"/>
      <c r="J29" s="263"/>
      <c r="K29" s="274"/>
      <c r="L29" s="274"/>
      <c r="M29" s="263"/>
      <c r="N29" s="263"/>
      <c r="O29" s="263"/>
      <c r="P29" s="263"/>
      <c r="Q29" s="263"/>
      <c r="R29" s="263"/>
      <c r="S29" s="263"/>
      <c r="T29" s="263"/>
      <c r="U29" s="263"/>
      <c r="V29" s="263"/>
      <c r="W29" s="263"/>
      <c r="X29" s="263"/>
      <c r="Y29" s="263"/>
      <c r="Z29" s="263"/>
      <c r="AA29" s="263"/>
      <c r="AB29" s="263"/>
      <c r="AC29" s="263"/>
      <c r="AD29" s="263"/>
      <c r="AE29" s="274"/>
      <c r="AF29" s="274"/>
      <c r="AG29" s="274"/>
      <c r="AH29" s="274"/>
      <c r="AI29" s="274"/>
    </row>
    <row r="30" spans="1:35" s="155" customFormat="1" ht="16.5" customHeight="1" x14ac:dyDescent="0.25">
      <c r="A30" s="275"/>
      <c r="B30" s="275"/>
      <c r="C30" s="275"/>
      <c r="D30" s="275"/>
      <c r="E30" s="275"/>
      <c r="F30" s="275"/>
      <c r="G30" s="275"/>
      <c r="H30" s="275"/>
      <c r="I30" s="275"/>
      <c r="J30" s="275"/>
      <c r="K30" s="275"/>
      <c r="L30" s="275"/>
      <c r="M30" s="275"/>
      <c r="N30" s="275"/>
      <c r="O30" s="275"/>
      <c r="P30" s="275"/>
      <c r="Q30" s="275"/>
      <c r="R30" s="275"/>
      <c r="S30" s="275"/>
      <c r="T30" s="275"/>
      <c r="U30" s="275"/>
      <c r="V30" s="275"/>
      <c r="W30" s="275"/>
      <c r="X30" s="275"/>
      <c r="Y30" s="275"/>
      <c r="Z30" s="275"/>
      <c r="AA30" s="275"/>
      <c r="AB30" s="275"/>
      <c r="AC30" s="275"/>
    </row>
    <row r="31" spans="1:35" s="155" customFormat="1" ht="35" customHeight="1" x14ac:dyDescent="0.25">
      <c r="A31" s="842" t="s">
        <v>522</v>
      </c>
      <c r="B31" s="843"/>
      <c r="C31" s="843"/>
      <c r="D31" s="843"/>
      <c r="E31" s="843"/>
      <c r="F31" s="843"/>
      <c r="G31" s="843"/>
      <c r="H31" s="843"/>
      <c r="I31" s="843"/>
      <c r="J31" s="843"/>
      <c r="K31" s="843"/>
      <c r="L31" s="843"/>
      <c r="M31" s="843"/>
      <c r="N31" s="843"/>
      <c r="O31" s="843"/>
      <c r="P31" s="843"/>
      <c r="Q31" s="843"/>
      <c r="R31" s="843"/>
      <c r="S31" s="843"/>
      <c r="T31" s="843"/>
      <c r="U31" s="843"/>
      <c r="V31" s="843"/>
      <c r="W31" s="843"/>
      <c r="X31" s="843"/>
      <c r="Y31" s="843"/>
      <c r="Z31" s="844"/>
      <c r="AA31" s="275"/>
      <c r="AB31" s="275"/>
      <c r="AC31" s="275"/>
    </row>
    <row r="32" spans="1:35" s="155" customFormat="1" ht="16.5" customHeight="1" x14ac:dyDescent="0.25">
      <c r="A32" s="275"/>
      <c r="B32" s="275"/>
      <c r="C32" s="275"/>
      <c r="D32" s="275"/>
      <c r="E32" s="275"/>
      <c r="F32" s="275"/>
      <c r="G32" s="275"/>
      <c r="H32" s="275"/>
      <c r="I32" s="275"/>
      <c r="J32" s="275"/>
      <c r="K32" s="275"/>
      <c r="L32" s="275"/>
      <c r="M32" s="275"/>
      <c r="N32" s="275"/>
      <c r="O32" s="275"/>
      <c r="P32" s="275"/>
      <c r="Q32" s="275"/>
      <c r="R32" s="275"/>
      <c r="S32" s="275"/>
      <c r="T32" s="275"/>
      <c r="U32" s="275"/>
      <c r="V32" s="275"/>
      <c r="W32" s="275"/>
      <c r="X32" s="275"/>
      <c r="Y32" s="275"/>
      <c r="Z32" s="275"/>
      <c r="AA32" s="275"/>
      <c r="AB32" s="275"/>
      <c r="AC32" s="275"/>
    </row>
    <row r="33" spans="1:35" s="155" customFormat="1" ht="15" customHeight="1" thickBot="1" x14ac:dyDescent="0.3">
      <c r="A33" s="839" t="s">
        <v>247</v>
      </c>
      <c r="B33" s="839"/>
      <c r="C33" s="839"/>
      <c r="D33" s="839"/>
      <c r="E33" s="839"/>
      <c r="F33" s="839"/>
      <c r="G33" s="839"/>
      <c r="H33" s="839"/>
      <c r="I33" s="839"/>
      <c r="J33" s="839" t="s">
        <v>248</v>
      </c>
      <c r="K33" s="839"/>
      <c r="L33" s="839"/>
      <c r="M33" s="839"/>
      <c r="N33" s="839"/>
      <c r="O33" s="839"/>
      <c r="P33" s="839"/>
      <c r="Q33" s="839"/>
      <c r="R33" s="839"/>
      <c r="S33" s="839"/>
      <c r="T33" s="839"/>
      <c r="U33" s="839"/>
      <c r="V33" s="839"/>
      <c r="W33" s="839"/>
      <c r="X33" s="839"/>
      <c r="Y33" s="839"/>
      <c r="Z33" s="839"/>
      <c r="AA33" s="275"/>
      <c r="AB33" s="275"/>
      <c r="AC33" s="275"/>
      <c r="AD33" s="275"/>
      <c r="AE33" s="275"/>
      <c r="AF33" s="263"/>
      <c r="AG33" s="263"/>
      <c r="AH33" s="274"/>
      <c r="AI33" s="274"/>
    </row>
    <row r="34" spans="1:35" s="157" customFormat="1" ht="15" customHeight="1" x14ac:dyDescent="0.25">
      <c r="A34" s="879" t="s">
        <v>249</v>
      </c>
      <c r="B34" s="880"/>
      <c r="C34" s="880"/>
      <c r="D34" s="880"/>
      <c r="E34" s="880"/>
      <c r="F34" s="880"/>
      <c r="G34" s="880"/>
      <c r="H34" s="880"/>
      <c r="I34" s="881"/>
      <c r="J34" s="882" t="s">
        <v>250</v>
      </c>
      <c r="K34" s="869"/>
      <c r="L34" s="869"/>
      <c r="M34" s="869"/>
      <c r="N34" s="869"/>
      <c r="O34" s="869"/>
      <c r="P34" s="869"/>
      <c r="Q34" s="868" t="s">
        <v>251</v>
      </c>
      <c r="R34" s="869"/>
      <c r="S34" s="869"/>
      <c r="T34" s="869"/>
      <c r="U34" s="869"/>
      <c r="V34" s="869" t="s">
        <v>252</v>
      </c>
      <c r="W34" s="869"/>
      <c r="X34" s="869"/>
      <c r="Y34" s="869"/>
      <c r="Z34" s="870"/>
      <c r="AA34" s="276"/>
      <c r="AB34" s="276"/>
      <c r="AC34" s="276"/>
      <c r="AD34" s="276"/>
      <c r="AE34" s="276"/>
      <c r="AF34" s="277"/>
      <c r="AG34" s="277"/>
      <c r="AH34" s="278"/>
      <c r="AI34" s="278"/>
    </row>
    <row r="35" spans="1:35" s="157" customFormat="1" ht="30" customHeight="1" x14ac:dyDescent="0.25">
      <c r="A35" s="871" t="s">
        <v>253</v>
      </c>
      <c r="B35" s="872"/>
      <c r="C35" s="872"/>
      <c r="D35" s="872"/>
      <c r="E35" s="872"/>
      <c r="F35" s="872"/>
      <c r="G35" s="872"/>
      <c r="H35" s="872"/>
      <c r="I35" s="873"/>
      <c r="J35" s="874" t="s">
        <v>254</v>
      </c>
      <c r="K35" s="875"/>
      <c r="L35" s="875"/>
      <c r="M35" s="875"/>
      <c r="N35" s="875"/>
      <c r="O35" s="875"/>
      <c r="P35" s="875"/>
      <c r="Q35" s="876" t="s">
        <v>255</v>
      </c>
      <c r="R35" s="877"/>
      <c r="S35" s="877"/>
      <c r="T35" s="877"/>
      <c r="U35" s="877"/>
      <c r="V35" s="874" t="s">
        <v>256</v>
      </c>
      <c r="W35" s="877"/>
      <c r="X35" s="877"/>
      <c r="Y35" s="877"/>
      <c r="Z35" s="878"/>
      <c r="AA35" s="276"/>
      <c r="AB35" s="276"/>
      <c r="AC35" s="276"/>
      <c r="AD35" s="276"/>
      <c r="AE35" s="276"/>
      <c r="AF35" s="277"/>
      <c r="AG35" s="277"/>
      <c r="AH35" s="278"/>
      <c r="AI35" s="278"/>
    </row>
    <row r="36" spans="1:35" s="157" customFormat="1" ht="26.25" customHeight="1" x14ac:dyDescent="0.25">
      <c r="A36" s="853" t="s">
        <v>257</v>
      </c>
      <c r="B36" s="854"/>
      <c r="C36" s="854"/>
      <c r="D36" s="854"/>
      <c r="E36" s="854"/>
      <c r="F36" s="854"/>
      <c r="G36" s="854"/>
      <c r="H36" s="854"/>
      <c r="I36" s="855"/>
      <c r="J36" s="856" t="s">
        <v>258</v>
      </c>
      <c r="K36" s="857"/>
      <c r="L36" s="857"/>
      <c r="M36" s="857"/>
      <c r="N36" s="857"/>
      <c r="O36" s="857"/>
      <c r="P36" s="857"/>
      <c r="Q36" s="858" t="s">
        <v>499</v>
      </c>
      <c r="R36" s="859"/>
      <c r="S36" s="859"/>
      <c r="T36" s="859"/>
      <c r="U36" s="859"/>
      <c r="V36" s="856" t="s">
        <v>259</v>
      </c>
      <c r="W36" s="859"/>
      <c r="X36" s="859"/>
      <c r="Y36" s="859"/>
      <c r="Z36" s="860"/>
      <c r="AA36" s="276"/>
      <c r="AB36" s="276"/>
      <c r="AC36" s="276"/>
      <c r="AD36" s="276"/>
      <c r="AE36" s="276"/>
      <c r="AF36" s="277"/>
      <c r="AG36" s="277"/>
      <c r="AH36" s="278"/>
      <c r="AI36" s="278"/>
    </row>
    <row r="37" spans="1:35" s="155" customFormat="1" ht="15" customHeight="1" x14ac:dyDescent="0.25">
      <c r="A37" s="861" t="s">
        <v>260</v>
      </c>
      <c r="B37" s="862"/>
      <c r="C37" s="862"/>
      <c r="D37" s="862"/>
      <c r="E37" s="862"/>
      <c r="F37" s="862"/>
      <c r="G37" s="862"/>
      <c r="H37" s="862"/>
      <c r="I37" s="863"/>
      <c r="J37" s="864">
        <v>0</v>
      </c>
      <c r="K37" s="865"/>
      <c r="L37" s="865"/>
      <c r="M37" s="865"/>
      <c r="N37" s="865"/>
      <c r="O37" s="865"/>
      <c r="P37" s="865"/>
      <c r="Q37" s="866">
        <v>746</v>
      </c>
      <c r="R37" s="867"/>
      <c r="S37" s="867"/>
      <c r="T37" s="867"/>
      <c r="U37" s="867"/>
      <c r="V37" s="847">
        <f>J37*Q37/1000</f>
        <v>0</v>
      </c>
      <c r="W37" s="848"/>
      <c r="X37" s="848"/>
      <c r="Y37" s="848"/>
      <c r="Z37" s="849"/>
      <c r="AA37" s="1"/>
      <c r="AB37" s="1"/>
      <c r="AC37" s="1"/>
      <c r="AD37" s="1"/>
      <c r="AE37" s="1"/>
      <c r="AF37" s="263"/>
      <c r="AG37" s="263"/>
      <c r="AH37" s="274"/>
      <c r="AI37" s="274"/>
    </row>
    <row r="38" spans="1:35" s="155" customFormat="1" ht="15" customHeight="1" x14ac:dyDescent="0.25">
      <c r="A38" s="861" t="s">
        <v>261</v>
      </c>
      <c r="B38" s="862"/>
      <c r="C38" s="862"/>
      <c r="D38" s="862"/>
      <c r="E38" s="862"/>
      <c r="F38" s="862"/>
      <c r="G38" s="862"/>
      <c r="H38" s="862"/>
      <c r="I38" s="863"/>
      <c r="J38" s="883">
        <v>0</v>
      </c>
      <c r="K38" s="884"/>
      <c r="L38" s="884"/>
      <c r="M38" s="884"/>
      <c r="N38" s="884"/>
      <c r="O38" s="884"/>
      <c r="P38" s="884"/>
      <c r="Q38" s="885">
        <v>681</v>
      </c>
      <c r="R38" s="886"/>
      <c r="S38" s="886"/>
      <c r="T38" s="886"/>
      <c r="U38" s="886"/>
      <c r="V38" s="847">
        <f t="shared" ref="V38:V46" si="0">J38*Q38/1000</f>
        <v>0</v>
      </c>
      <c r="W38" s="848"/>
      <c r="X38" s="848"/>
      <c r="Y38" s="848"/>
      <c r="Z38" s="849"/>
      <c r="AA38" s="274"/>
      <c r="AB38" s="274"/>
      <c r="AC38" s="274"/>
      <c r="AD38" s="274"/>
      <c r="AE38" s="274"/>
      <c r="AF38" s="263"/>
      <c r="AG38" s="263"/>
      <c r="AH38" s="274"/>
      <c r="AI38" s="274"/>
    </row>
    <row r="39" spans="1:35" s="155" customFormat="1" ht="15" customHeight="1" x14ac:dyDescent="0.25">
      <c r="A39" s="861" t="s">
        <v>262</v>
      </c>
      <c r="B39" s="862"/>
      <c r="C39" s="862"/>
      <c r="D39" s="862"/>
      <c r="E39" s="862"/>
      <c r="F39" s="862"/>
      <c r="G39" s="862"/>
      <c r="H39" s="862"/>
      <c r="I39" s="863"/>
      <c r="J39" s="883">
        <v>0</v>
      </c>
      <c r="K39" s="884"/>
      <c r="L39" s="884"/>
      <c r="M39" s="884"/>
      <c r="N39" s="884"/>
      <c r="O39" s="884"/>
      <c r="P39" s="884"/>
      <c r="Q39" s="885">
        <v>614</v>
      </c>
      <c r="R39" s="886"/>
      <c r="S39" s="886"/>
      <c r="T39" s="886"/>
      <c r="U39" s="886"/>
      <c r="V39" s="847">
        <f t="shared" si="0"/>
        <v>0</v>
      </c>
      <c r="W39" s="848"/>
      <c r="X39" s="848"/>
      <c r="Y39" s="848"/>
      <c r="Z39" s="849"/>
      <c r="AA39" s="274"/>
      <c r="AB39" s="274"/>
      <c r="AC39" s="274"/>
      <c r="AD39" s="274"/>
      <c r="AE39" s="274"/>
      <c r="AF39" s="263"/>
      <c r="AG39" s="263"/>
      <c r="AH39" s="274"/>
      <c r="AI39" s="274"/>
    </row>
    <row r="40" spans="1:35" s="155" customFormat="1" ht="15" customHeight="1" x14ac:dyDescent="0.25">
      <c r="A40" s="861" t="s">
        <v>263</v>
      </c>
      <c r="B40" s="862"/>
      <c r="C40" s="862"/>
      <c r="D40" s="862"/>
      <c r="E40" s="862"/>
      <c r="F40" s="862"/>
      <c r="G40" s="862"/>
      <c r="H40" s="862"/>
      <c r="I40" s="863"/>
      <c r="J40" s="883">
        <v>0</v>
      </c>
      <c r="K40" s="884"/>
      <c r="L40" s="884"/>
      <c r="M40" s="884"/>
      <c r="N40" s="884"/>
      <c r="O40" s="884"/>
      <c r="P40" s="884"/>
      <c r="Q40" s="885">
        <v>690</v>
      </c>
      <c r="R40" s="886"/>
      <c r="S40" s="886"/>
      <c r="T40" s="886"/>
      <c r="U40" s="886"/>
      <c r="V40" s="847">
        <f t="shared" si="0"/>
        <v>0</v>
      </c>
      <c r="W40" s="848"/>
      <c r="X40" s="848"/>
      <c r="Y40" s="848"/>
      <c r="Z40" s="849"/>
      <c r="AA40" s="274"/>
      <c r="AB40" s="274"/>
      <c r="AC40" s="274"/>
      <c r="AD40" s="274"/>
      <c r="AE40" s="274"/>
      <c r="AF40" s="263"/>
      <c r="AG40" s="263"/>
      <c r="AH40" s="274"/>
      <c r="AI40" s="274"/>
    </row>
    <row r="41" spans="1:35" s="155" customFormat="1" ht="15" customHeight="1" x14ac:dyDescent="0.25">
      <c r="A41" s="861" t="s">
        <v>264</v>
      </c>
      <c r="B41" s="862"/>
      <c r="C41" s="862"/>
      <c r="D41" s="862"/>
      <c r="E41" s="862"/>
      <c r="F41" s="862"/>
      <c r="G41" s="862"/>
      <c r="H41" s="862"/>
      <c r="I41" s="863"/>
      <c r="J41" s="883">
        <v>0</v>
      </c>
      <c r="K41" s="884"/>
      <c r="L41" s="884"/>
      <c r="M41" s="884"/>
      <c r="N41" s="884"/>
      <c r="O41" s="884"/>
      <c r="P41" s="884"/>
      <c r="Q41" s="885">
        <v>560</v>
      </c>
      <c r="R41" s="886"/>
      <c r="S41" s="886"/>
      <c r="T41" s="886"/>
      <c r="U41" s="886"/>
      <c r="V41" s="847">
        <f t="shared" si="0"/>
        <v>0</v>
      </c>
      <c r="W41" s="848"/>
      <c r="X41" s="848"/>
      <c r="Y41" s="848"/>
      <c r="Z41" s="849"/>
      <c r="AA41" s="274"/>
      <c r="AB41" s="274"/>
      <c r="AC41" s="274"/>
      <c r="AD41" s="274"/>
      <c r="AE41" s="274"/>
      <c r="AF41" s="263"/>
      <c r="AG41" s="263"/>
      <c r="AH41" s="274"/>
      <c r="AI41" s="274"/>
    </row>
    <row r="42" spans="1:35" s="155" customFormat="1" ht="15" customHeight="1" x14ac:dyDescent="0.25">
      <c r="A42" s="861" t="s">
        <v>265</v>
      </c>
      <c r="B42" s="862"/>
      <c r="C42" s="862"/>
      <c r="D42" s="862"/>
      <c r="E42" s="862"/>
      <c r="F42" s="862"/>
      <c r="G42" s="862"/>
      <c r="H42" s="862"/>
      <c r="I42" s="863"/>
      <c r="J42" s="883">
        <v>0</v>
      </c>
      <c r="K42" s="884"/>
      <c r="L42" s="884"/>
      <c r="M42" s="884"/>
      <c r="N42" s="884"/>
      <c r="O42" s="884"/>
      <c r="P42" s="884"/>
      <c r="Q42" s="885">
        <v>423</v>
      </c>
      <c r="R42" s="886"/>
      <c r="S42" s="886"/>
      <c r="T42" s="886"/>
      <c r="U42" s="886"/>
      <c r="V42" s="847">
        <f t="shared" si="0"/>
        <v>0</v>
      </c>
      <c r="W42" s="848"/>
      <c r="X42" s="848"/>
      <c r="Y42" s="848"/>
      <c r="Z42" s="849"/>
      <c r="AA42" s="274"/>
      <c r="AB42" s="274"/>
      <c r="AC42" s="274"/>
      <c r="AD42" s="274"/>
      <c r="AE42" s="274"/>
      <c r="AF42" s="263"/>
      <c r="AG42" s="263"/>
      <c r="AH42" s="274"/>
      <c r="AI42" s="274"/>
    </row>
    <row r="43" spans="1:35" s="155" customFormat="1" ht="15" customHeight="1" x14ac:dyDescent="0.25">
      <c r="A43" s="861" t="s">
        <v>266</v>
      </c>
      <c r="B43" s="862"/>
      <c r="C43" s="862"/>
      <c r="D43" s="862"/>
      <c r="E43" s="862"/>
      <c r="F43" s="862"/>
      <c r="G43" s="862"/>
      <c r="H43" s="862"/>
      <c r="I43" s="863"/>
      <c r="J43" s="883">
        <v>0</v>
      </c>
      <c r="K43" s="884"/>
      <c r="L43" s="884"/>
      <c r="M43" s="884"/>
      <c r="N43" s="884"/>
      <c r="O43" s="884"/>
      <c r="P43" s="884"/>
      <c r="Q43" s="885">
        <v>614</v>
      </c>
      <c r="R43" s="886"/>
      <c r="S43" s="886"/>
      <c r="T43" s="886"/>
      <c r="U43" s="886"/>
      <c r="V43" s="847">
        <f t="shared" si="0"/>
        <v>0</v>
      </c>
      <c r="W43" s="848"/>
      <c r="X43" s="848"/>
      <c r="Y43" s="848"/>
      <c r="Z43" s="849"/>
      <c r="AA43" s="274"/>
      <c r="AB43" s="274"/>
      <c r="AC43" s="274"/>
      <c r="AD43" s="274"/>
      <c r="AE43" s="274"/>
      <c r="AF43" s="263"/>
      <c r="AG43" s="263"/>
      <c r="AH43" s="274"/>
      <c r="AI43" s="274"/>
    </row>
    <row r="44" spans="1:35" s="155" customFormat="1" ht="15" customHeight="1" x14ac:dyDescent="0.25">
      <c r="A44" s="861" t="s">
        <v>267</v>
      </c>
      <c r="B44" s="862"/>
      <c r="C44" s="862"/>
      <c r="D44" s="862"/>
      <c r="E44" s="862"/>
      <c r="F44" s="862"/>
      <c r="G44" s="862"/>
      <c r="H44" s="862"/>
      <c r="I44" s="863"/>
      <c r="J44" s="883">
        <v>0</v>
      </c>
      <c r="K44" s="884"/>
      <c r="L44" s="884"/>
      <c r="M44" s="884"/>
      <c r="N44" s="884"/>
      <c r="O44" s="884"/>
      <c r="P44" s="884"/>
      <c r="Q44" s="885">
        <v>633</v>
      </c>
      <c r="R44" s="886"/>
      <c r="S44" s="886"/>
      <c r="T44" s="886"/>
      <c r="U44" s="886"/>
      <c r="V44" s="847">
        <f t="shared" si="0"/>
        <v>0</v>
      </c>
      <c r="W44" s="848"/>
      <c r="X44" s="848"/>
      <c r="Y44" s="848"/>
      <c r="Z44" s="849"/>
      <c r="AA44" s="274"/>
      <c r="AB44" s="274"/>
      <c r="AC44" s="274"/>
      <c r="AD44" s="274"/>
      <c r="AE44" s="274"/>
      <c r="AF44" s="263"/>
      <c r="AG44" s="263"/>
      <c r="AH44" s="274"/>
      <c r="AI44" s="274"/>
    </row>
    <row r="45" spans="1:35" s="155" customFormat="1" ht="15" customHeight="1" x14ac:dyDescent="0.25">
      <c r="A45" s="279" t="s">
        <v>268</v>
      </c>
      <c r="B45" s="280"/>
      <c r="C45" s="280"/>
      <c r="D45" s="280"/>
      <c r="E45" s="280"/>
      <c r="F45" s="280"/>
      <c r="G45" s="280"/>
      <c r="H45" s="280"/>
      <c r="I45" s="281"/>
      <c r="J45" s="887">
        <v>0</v>
      </c>
      <c r="K45" s="884"/>
      <c r="L45" s="884"/>
      <c r="M45" s="884"/>
      <c r="N45" s="884"/>
      <c r="O45" s="884"/>
      <c r="P45" s="884"/>
      <c r="Q45" s="885">
        <v>759</v>
      </c>
      <c r="R45" s="886"/>
      <c r="S45" s="886"/>
      <c r="T45" s="886"/>
      <c r="U45" s="886"/>
      <c r="V45" s="847">
        <f t="shared" si="0"/>
        <v>0</v>
      </c>
      <c r="W45" s="848"/>
      <c r="X45" s="848"/>
      <c r="Y45" s="848"/>
      <c r="Z45" s="849"/>
      <c r="AA45" s="274"/>
      <c r="AB45" s="274"/>
      <c r="AC45" s="274"/>
      <c r="AD45" s="274"/>
      <c r="AE45" s="274"/>
      <c r="AF45" s="263"/>
      <c r="AG45" s="263"/>
      <c r="AH45" s="274"/>
      <c r="AI45" s="274"/>
    </row>
    <row r="46" spans="1:35" s="155" customFormat="1" ht="15" customHeight="1" x14ac:dyDescent="0.25">
      <c r="A46" s="861" t="s">
        <v>269</v>
      </c>
      <c r="B46" s="862"/>
      <c r="C46" s="862"/>
      <c r="D46" s="862"/>
      <c r="E46" s="862"/>
      <c r="F46" s="862"/>
      <c r="G46" s="862"/>
      <c r="H46" s="862"/>
      <c r="I46" s="863"/>
      <c r="J46" s="883">
        <v>0</v>
      </c>
      <c r="K46" s="884"/>
      <c r="L46" s="884"/>
      <c r="M46" s="884"/>
      <c r="N46" s="884"/>
      <c r="O46" s="884"/>
      <c r="P46" s="884"/>
      <c r="Q46" s="885">
        <v>564</v>
      </c>
      <c r="R46" s="886"/>
      <c r="S46" s="886"/>
      <c r="T46" s="886"/>
      <c r="U46" s="886"/>
      <c r="V46" s="847">
        <f t="shared" si="0"/>
        <v>0</v>
      </c>
      <c r="W46" s="848"/>
      <c r="X46" s="848"/>
      <c r="Y46" s="848"/>
      <c r="Z46" s="849"/>
      <c r="AA46" s="274"/>
      <c r="AB46" s="274"/>
      <c r="AC46" s="274"/>
      <c r="AD46" s="274"/>
      <c r="AE46" s="274"/>
      <c r="AF46" s="263"/>
      <c r="AG46" s="263"/>
      <c r="AH46" s="274"/>
      <c r="AI46" s="274"/>
    </row>
    <row r="47" spans="1:35" s="155" customFormat="1" ht="15" customHeight="1" x14ac:dyDescent="0.25">
      <c r="A47" s="861" t="s">
        <v>407</v>
      </c>
      <c r="B47" s="862"/>
      <c r="C47" s="862"/>
      <c r="D47" s="862"/>
      <c r="E47" s="862"/>
      <c r="F47" s="862"/>
      <c r="G47" s="862"/>
      <c r="H47" s="862"/>
      <c r="I47" s="863"/>
      <c r="J47" s="887">
        <v>0</v>
      </c>
      <c r="K47" s="884"/>
      <c r="L47" s="884"/>
      <c r="M47" s="884"/>
      <c r="N47" s="884"/>
      <c r="O47" s="884"/>
      <c r="P47" s="884"/>
      <c r="Q47" s="885">
        <v>107</v>
      </c>
      <c r="R47" s="886"/>
      <c r="S47" s="886"/>
      <c r="T47" s="886"/>
      <c r="U47" s="886"/>
      <c r="V47" s="847">
        <f>J47*Q47/1000</f>
        <v>0</v>
      </c>
      <c r="W47" s="848"/>
      <c r="X47" s="848"/>
      <c r="Y47" s="848"/>
      <c r="Z47" s="849"/>
      <c r="AA47" s="274"/>
      <c r="AB47" s="274"/>
      <c r="AC47" s="274"/>
      <c r="AD47" s="274"/>
      <c r="AE47" s="274"/>
      <c r="AF47" s="263"/>
      <c r="AG47" s="263"/>
      <c r="AH47" s="274"/>
      <c r="AI47" s="274"/>
    </row>
    <row r="48" spans="1:35" s="155" customFormat="1" ht="15" customHeight="1" thickBot="1" x14ac:dyDescent="0.3">
      <c r="A48" s="888" t="s">
        <v>270</v>
      </c>
      <c r="B48" s="889"/>
      <c r="C48" s="889"/>
      <c r="D48" s="889"/>
      <c r="E48" s="889"/>
      <c r="F48" s="889"/>
      <c r="G48" s="889"/>
      <c r="H48" s="889"/>
      <c r="I48" s="890"/>
      <c r="J48" s="891"/>
      <c r="K48" s="892"/>
      <c r="L48" s="892"/>
      <c r="M48" s="892"/>
      <c r="N48" s="892"/>
      <c r="O48" s="892"/>
      <c r="P48" s="892"/>
      <c r="Q48" s="893"/>
      <c r="R48" s="892"/>
      <c r="S48" s="892"/>
      <c r="T48" s="892"/>
      <c r="U48" s="892"/>
      <c r="V48" s="894">
        <f>SUM(V37:Z47)</f>
        <v>0</v>
      </c>
      <c r="W48" s="895"/>
      <c r="X48" s="895"/>
      <c r="Y48" s="895"/>
      <c r="Z48" s="896"/>
      <c r="AA48" s="274"/>
      <c r="AB48" s="274"/>
      <c r="AC48" s="274"/>
      <c r="AD48" s="274"/>
      <c r="AE48" s="274"/>
      <c r="AF48" s="263"/>
      <c r="AG48" s="263"/>
      <c r="AH48" s="274"/>
      <c r="AI48" s="274"/>
    </row>
    <row r="49" spans="1:35" s="155" customFormat="1" ht="15" customHeight="1" x14ac:dyDescent="0.25">
      <c r="A49" s="104"/>
      <c r="B49" s="254"/>
      <c r="C49" s="254"/>
      <c r="D49" s="274"/>
      <c r="E49" s="274"/>
      <c r="F49" s="274"/>
      <c r="G49" s="274"/>
      <c r="H49" s="274"/>
      <c r="I49" s="274"/>
      <c r="J49" s="282"/>
      <c r="K49" s="274"/>
      <c r="L49" s="274"/>
      <c r="M49" s="274"/>
      <c r="N49" s="274"/>
      <c r="O49" s="274"/>
      <c r="P49" s="274"/>
      <c r="Q49" s="850"/>
      <c r="R49" s="851"/>
      <c r="S49" s="851"/>
      <c r="T49" s="851"/>
      <c r="U49" s="851"/>
      <c r="V49" s="283"/>
      <c r="W49" s="274"/>
      <c r="X49" s="274"/>
      <c r="Y49" s="274"/>
      <c r="Z49" s="274"/>
      <c r="AA49" s="274"/>
      <c r="AB49" s="274"/>
      <c r="AC49" s="274"/>
      <c r="AD49" s="274"/>
      <c r="AE49" s="274"/>
      <c r="AF49" s="263"/>
      <c r="AG49" s="263"/>
      <c r="AH49" s="274"/>
      <c r="AI49" s="274"/>
    </row>
    <row r="50" spans="1:35" s="155" customFormat="1" ht="15" customHeight="1" x14ac:dyDescent="0.25">
      <c r="A50" s="104"/>
      <c r="B50" s="254"/>
      <c r="C50" s="254"/>
      <c r="D50" s="274"/>
      <c r="E50" s="274"/>
      <c r="F50" s="274"/>
      <c r="G50" s="274"/>
      <c r="H50" s="274"/>
      <c r="I50" s="274"/>
      <c r="J50" s="282"/>
      <c r="K50" s="274"/>
      <c r="L50" s="274"/>
      <c r="M50" s="274"/>
      <c r="N50" s="274"/>
      <c r="O50" s="274"/>
      <c r="P50" s="274"/>
      <c r="Q50" s="390"/>
      <c r="R50" s="104"/>
      <c r="S50" s="104"/>
      <c r="T50" s="104"/>
      <c r="U50" s="104"/>
      <c r="V50" s="283"/>
      <c r="W50" s="274"/>
      <c r="X50" s="274"/>
      <c r="Y50" s="274"/>
      <c r="Z50" s="274"/>
      <c r="AA50" s="274"/>
      <c r="AB50" s="274"/>
      <c r="AC50" s="274"/>
      <c r="AD50" s="274"/>
      <c r="AE50" s="274"/>
      <c r="AF50" s="263"/>
      <c r="AG50" s="263"/>
      <c r="AH50" s="274"/>
      <c r="AI50" s="274"/>
    </row>
    <row r="51" spans="1:35" s="155" customFormat="1" ht="15" customHeight="1" thickBot="1" x14ac:dyDescent="0.3">
      <c r="A51" s="852" t="s">
        <v>247</v>
      </c>
      <c r="B51" s="852"/>
      <c r="C51" s="852"/>
      <c r="D51" s="852"/>
      <c r="E51" s="852"/>
      <c r="F51" s="852"/>
      <c r="G51" s="852"/>
      <c r="H51" s="852"/>
      <c r="I51" s="852"/>
      <c r="J51" s="852" t="s">
        <v>248</v>
      </c>
      <c r="K51" s="852"/>
      <c r="L51" s="852"/>
      <c r="M51" s="852"/>
      <c r="N51" s="852"/>
      <c r="O51" s="852"/>
      <c r="P51" s="852"/>
      <c r="Q51" s="852"/>
      <c r="R51" s="852"/>
      <c r="S51" s="852"/>
      <c r="T51" s="852"/>
      <c r="U51" s="852"/>
      <c r="V51" s="852"/>
      <c r="W51" s="852"/>
      <c r="X51" s="852"/>
      <c r="Y51" s="852"/>
      <c r="Z51" s="852"/>
      <c r="AA51" s="274"/>
      <c r="AB51" s="274"/>
      <c r="AC51" s="274"/>
      <c r="AD51" s="274"/>
      <c r="AE51" s="274"/>
      <c r="AF51" s="263"/>
      <c r="AG51" s="263"/>
      <c r="AH51" s="274"/>
      <c r="AI51" s="274"/>
    </row>
    <row r="52" spans="1:35" s="157" customFormat="1" ht="15" customHeight="1" x14ac:dyDescent="0.25">
      <c r="A52" s="879" t="s">
        <v>271</v>
      </c>
      <c r="B52" s="880"/>
      <c r="C52" s="880"/>
      <c r="D52" s="880"/>
      <c r="E52" s="880"/>
      <c r="F52" s="880"/>
      <c r="G52" s="880"/>
      <c r="H52" s="880"/>
      <c r="I52" s="881"/>
      <c r="J52" s="910" t="s">
        <v>250</v>
      </c>
      <c r="K52" s="904"/>
      <c r="L52" s="904"/>
      <c r="M52" s="904"/>
      <c r="N52" s="904"/>
      <c r="O52" s="904"/>
      <c r="P52" s="911"/>
      <c r="Q52" s="903" t="s">
        <v>251</v>
      </c>
      <c r="R52" s="904"/>
      <c r="S52" s="904"/>
      <c r="T52" s="904"/>
      <c r="U52" s="904"/>
      <c r="V52" s="905" t="s">
        <v>252</v>
      </c>
      <c r="W52" s="904"/>
      <c r="X52" s="904"/>
      <c r="Y52" s="904"/>
      <c r="Z52" s="906"/>
      <c r="AA52" s="278"/>
      <c r="AB52" s="278"/>
      <c r="AC52" s="278"/>
      <c r="AD52" s="278"/>
      <c r="AE52" s="278"/>
      <c r="AF52" s="277"/>
      <c r="AG52" s="277"/>
      <c r="AH52" s="278"/>
      <c r="AI52" s="278"/>
    </row>
    <row r="53" spans="1:35" s="157" customFormat="1" ht="41.25" customHeight="1" x14ac:dyDescent="0.25">
      <c r="A53" s="907" t="s">
        <v>272</v>
      </c>
      <c r="B53" s="908"/>
      <c r="C53" s="908"/>
      <c r="D53" s="908"/>
      <c r="E53" s="908"/>
      <c r="F53" s="908"/>
      <c r="G53" s="908"/>
      <c r="H53" s="908"/>
      <c r="I53" s="909"/>
      <c r="J53" s="874" t="s">
        <v>273</v>
      </c>
      <c r="K53" s="875"/>
      <c r="L53" s="875"/>
      <c r="M53" s="875"/>
      <c r="N53" s="875"/>
      <c r="O53" s="875"/>
      <c r="P53" s="875"/>
      <c r="Q53" s="876" t="s">
        <v>255</v>
      </c>
      <c r="R53" s="877"/>
      <c r="S53" s="877"/>
      <c r="T53" s="877"/>
      <c r="U53" s="877"/>
      <c r="V53" s="874" t="s">
        <v>256</v>
      </c>
      <c r="W53" s="877"/>
      <c r="X53" s="877"/>
      <c r="Y53" s="877"/>
      <c r="Z53" s="878"/>
      <c r="AA53" s="278"/>
      <c r="AB53" s="278"/>
      <c r="AC53" s="278"/>
      <c r="AD53" s="278"/>
      <c r="AE53" s="278"/>
      <c r="AF53" s="277"/>
      <c r="AG53" s="277"/>
      <c r="AH53" s="278"/>
      <c r="AI53" s="278"/>
    </row>
    <row r="54" spans="1:35" s="157" customFormat="1" ht="26.25" customHeight="1" x14ac:dyDescent="0.25">
      <c r="A54" s="897" t="s">
        <v>257</v>
      </c>
      <c r="B54" s="898"/>
      <c r="C54" s="898"/>
      <c r="D54" s="898"/>
      <c r="E54" s="898"/>
      <c r="F54" s="898"/>
      <c r="G54" s="898"/>
      <c r="H54" s="898"/>
      <c r="I54" s="899"/>
      <c r="J54" s="856" t="s">
        <v>258</v>
      </c>
      <c r="K54" s="859"/>
      <c r="L54" s="859"/>
      <c r="M54" s="859"/>
      <c r="N54" s="859"/>
      <c r="O54" s="859"/>
      <c r="P54" s="859"/>
      <c r="Q54" s="858" t="s">
        <v>499</v>
      </c>
      <c r="R54" s="859"/>
      <c r="S54" s="859"/>
      <c r="T54" s="859"/>
      <c r="U54" s="859"/>
      <c r="V54" s="856" t="s">
        <v>259</v>
      </c>
      <c r="W54" s="859"/>
      <c r="X54" s="859"/>
      <c r="Y54" s="859"/>
      <c r="Z54" s="860"/>
      <c r="AA54" s="278"/>
      <c r="AB54" s="278"/>
      <c r="AC54" s="278"/>
      <c r="AD54" s="278"/>
      <c r="AE54" s="278"/>
      <c r="AF54" s="277"/>
      <c r="AG54" s="277"/>
      <c r="AH54" s="278"/>
      <c r="AI54" s="278"/>
    </row>
    <row r="55" spans="1:35" s="155" customFormat="1" ht="28.5" customHeight="1" x14ac:dyDescent="0.25">
      <c r="A55" s="900" t="s">
        <v>385</v>
      </c>
      <c r="B55" s="901"/>
      <c r="C55" s="901"/>
      <c r="D55" s="901"/>
      <c r="E55" s="901"/>
      <c r="F55" s="901"/>
      <c r="G55" s="901"/>
      <c r="H55" s="901"/>
      <c r="I55" s="902"/>
      <c r="J55" s="864">
        <v>0</v>
      </c>
      <c r="K55" s="865"/>
      <c r="L55" s="865"/>
      <c r="M55" s="865"/>
      <c r="N55" s="865"/>
      <c r="O55" s="865"/>
      <c r="P55" s="865"/>
      <c r="Q55" s="866">
        <v>150</v>
      </c>
      <c r="R55" s="867"/>
      <c r="S55" s="867"/>
      <c r="T55" s="867"/>
      <c r="U55" s="867"/>
      <c r="V55" s="847">
        <f>J55*Q55/1000</f>
        <v>0</v>
      </c>
      <c r="W55" s="848"/>
      <c r="X55" s="848"/>
      <c r="Y55" s="848"/>
      <c r="Z55" s="849"/>
      <c r="AA55" s="274"/>
      <c r="AB55" s="274"/>
      <c r="AC55" s="274"/>
      <c r="AD55" s="274"/>
      <c r="AE55" s="274"/>
      <c r="AF55" s="263"/>
      <c r="AG55" s="263"/>
      <c r="AH55" s="274"/>
      <c r="AI55" s="274"/>
    </row>
    <row r="56" spans="1:35" s="155" customFormat="1" ht="27" customHeight="1" x14ac:dyDescent="0.25">
      <c r="A56" s="915" t="s">
        <v>386</v>
      </c>
      <c r="B56" s="916"/>
      <c r="C56" s="916"/>
      <c r="D56" s="916"/>
      <c r="E56" s="916"/>
      <c r="F56" s="916"/>
      <c r="G56" s="916"/>
      <c r="H56" s="916"/>
      <c r="I56" s="917"/>
      <c r="J56" s="864">
        <v>0</v>
      </c>
      <c r="K56" s="865"/>
      <c r="L56" s="865"/>
      <c r="M56" s="865"/>
      <c r="N56" s="865"/>
      <c r="O56" s="865"/>
      <c r="P56" s="865"/>
      <c r="Q56" s="866">
        <v>273</v>
      </c>
      <c r="R56" s="867"/>
      <c r="S56" s="867"/>
      <c r="T56" s="867"/>
      <c r="U56" s="867"/>
      <c r="V56" s="847">
        <f t="shared" ref="V56:V64" si="1">J56*Q56/1000</f>
        <v>0</v>
      </c>
      <c r="W56" s="848"/>
      <c r="X56" s="848"/>
      <c r="Y56" s="848"/>
      <c r="Z56" s="849"/>
      <c r="AA56" s="274"/>
      <c r="AB56" s="274"/>
      <c r="AC56" s="274"/>
      <c r="AD56" s="274"/>
      <c r="AE56" s="274"/>
      <c r="AF56" s="263"/>
      <c r="AG56" s="263"/>
      <c r="AH56" s="274"/>
      <c r="AI56" s="274"/>
    </row>
    <row r="57" spans="1:35" s="155" customFormat="1" ht="15" customHeight="1" x14ac:dyDescent="0.25">
      <c r="A57" s="284" t="s">
        <v>274</v>
      </c>
      <c r="B57" s="280"/>
      <c r="C57" s="280"/>
      <c r="D57" s="280"/>
      <c r="E57" s="280"/>
      <c r="F57" s="280"/>
      <c r="G57" s="280"/>
      <c r="H57" s="280"/>
      <c r="I57" s="281"/>
      <c r="J57" s="918">
        <v>0</v>
      </c>
      <c r="K57" s="865"/>
      <c r="L57" s="865"/>
      <c r="M57" s="865"/>
      <c r="N57" s="865"/>
      <c r="O57" s="865"/>
      <c r="P57" s="865"/>
      <c r="Q57" s="866">
        <v>249</v>
      </c>
      <c r="R57" s="867"/>
      <c r="S57" s="867"/>
      <c r="T57" s="867"/>
      <c r="U57" s="867"/>
      <c r="V57" s="847">
        <f t="shared" si="1"/>
        <v>0</v>
      </c>
      <c r="W57" s="848"/>
      <c r="X57" s="848"/>
      <c r="Y57" s="848"/>
      <c r="Z57" s="849"/>
      <c r="AA57" s="274"/>
      <c r="AB57" s="274"/>
      <c r="AC57" s="274"/>
      <c r="AD57" s="274"/>
      <c r="AE57" s="274"/>
      <c r="AF57" s="263"/>
      <c r="AG57" s="263"/>
      <c r="AH57" s="274"/>
      <c r="AI57" s="274"/>
    </row>
    <row r="58" spans="1:35" s="155" customFormat="1" ht="15" customHeight="1" x14ac:dyDescent="0.25">
      <c r="A58" s="912" t="s">
        <v>265</v>
      </c>
      <c r="B58" s="913"/>
      <c r="C58" s="913"/>
      <c r="D58" s="913"/>
      <c r="E58" s="913"/>
      <c r="F58" s="913"/>
      <c r="G58" s="913"/>
      <c r="H58" s="913"/>
      <c r="I58" s="914"/>
      <c r="J58" s="864">
        <v>0</v>
      </c>
      <c r="K58" s="865"/>
      <c r="L58" s="865"/>
      <c r="M58" s="865"/>
      <c r="N58" s="865"/>
      <c r="O58" s="865"/>
      <c r="P58" s="865"/>
      <c r="Q58" s="866">
        <v>193</v>
      </c>
      <c r="R58" s="867"/>
      <c r="S58" s="867"/>
      <c r="T58" s="867"/>
      <c r="U58" s="867"/>
      <c r="V58" s="847">
        <f t="shared" si="1"/>
        <v>0</v>
      </c>
      <c r="W58" s="848"/>
      <c r="X58" s="848"/>
      <c r="Y58" s="848"/>
      <c r="Z58" s="849"/>
      <c r="AA58" s="274"/>
      <c r="AB58" s="274"/>
      <c r="AC58" s="274"/>
      <c r="AD58" s="274"/>
      <c r="AE58" s="274"/>
      <c r="AF58" s="263"/>
      <c r="AG58" s="263"/>
      <c r="AH58" s="274"/>
      <c r="AI58" s="274"/>
    </row>
    <row r="59" spans="1:35" s="155" customFormat="1" ht="15" customHeight="1" x14ac:dyDescent="0.25">
      <c r="A59" s="912" t="s">
        <v>266</v>
      </c>
      <c r="B59" s="913"/>
      <c r="C59" s="913"/>
      <c r="D59" s="913"/>
      <c r="E59" s="913"/>
      <c r="F59" s="913"/>
      <c r="G59" s="913"/>
      <c r="H59" s="913"/>
      <c r="I59" s="914"/>
      <c r="J59" s="883">
        <v>0</v>
      </c>
      <c r="K59" s="884"/>
      <c r="L59" s="884"/>
      <c r="M59" s="884"/>
      <c r="N59" s="884"/>
      <c r="O59" s="884"/>
      <c r="P59" s="884"/>
      <c r="Q59" s="885">
        <v>193</v>
      </c>
      <c r="R59" s="886"/>
      <c r="S59" s="886"/>
      <c r="T59" s="886"/>
      <c r="U59" s="886"/>
      <c r="V59" s="847">
        <f t="shared" si="1"/>
        <v>0</v>
      </c>
      <c r="W59" s="848"/>
      <c r="X59" s="848"/>
      <c r="Y59" s="848"/>
      <c r="Z59" s="849"/>
      <c r="AA59" s="274"/>
      <c r="AB59" s="274"/>
      <c r="AC59" s="274"/>
      <c r="AD59" s="274"/>
      <c r="AE59" s="274"/>
      <c r="AF59" s="263"/>
      <c r="AG59" s="263"/>
      <c r="AH59" s="274"/>
      <c r="AI59" s="274"/>
    </row>
    <row r="60" spans="1:35" s="155" customFormat="1" ht="15" customHeight="1" x14ac:dyDescent="0.25">
      <c r="A60" s="912" t="s">
        <v>267</v>
      </c>
      <c r="B60" s="913"/>
      <c r="C60" s="913"/>
      <c r="D60" s="913"/>
      <c r="E60" s="913"/>
      <c r="F60" s="913"/>
      <c r="G60" s="913"/>
      <c r="H60" s="913"/>
      <c r="I60" s="914"/>
      <c r="J60" s="883">
        <v>0</v>
      </c>
      <c r="K60" s="884"/>
      <c r="L60" s="884"/>
      <c r="M60" s="884"/>
      <c r="N60" s="884"/>
      <c r="O60" s="884"/>
      <c r="P60" s="884"/>
      <c r="Q60" s="885">
        <v>193</v>
      </c>
      <c r="R60" s="886"/>
      <c r="S60" s="886"/>
      <c r="T60" s="886"/>
      <c r="U60" s="886"/>
      <c r="V60" s="847">
        <f t="shared" si="1"/>
        <v>0</v>
      </c>
      <c r="W60" s="848"/>
      <c r="X60" s="848"/>
      <c r="Y60" s="848"/>
      <c r="Z60" s="849"/>
      <c r="AA60" s="274"/>
      <c r="AB60" s="274"/>
      <c r="AC60" s="274"/>
      <c r="AD60" s="274"/>
      <c r="AE60" s="274"/>
      <c r="AF60" s="263"/>
      <c r="AG60" s="263"/>
      <c r="AH60" s="274"/>
      <c r="AI60" s="274"/>
    </row>
    <row r="61" spans="1:35" s="155" customFormat="1" ht="15" customHeight="1" x14ac:dyDescent="0.25">
      <c r="A61" s="284" t="s">
        <v>268</v>
      </c>
      <c r="B61" s="280"/>
      <c r="C61" s="280"/>
      <c r="D61" s="280"/>
      <c r="E61" s="280"/>
      <c r="F61" s="280"/>
      <c r="G61" s="280"/>
      <c r="H61" s="280"/>
      <c r="I61" s="281"/>
      <c r="J61" s="887">
        <v>0</v>
      </c>
      <c r="K61" s="884"/>
      <c r="L61" s="884"/>
      <c r="M61" s="884"/>
      <c r="N61" s="884"/>
      <c r="O61" s="884"/>
      <c r="P61" s="884"/>
      <c r="Q61" s="885">
        <v>223</v>
      </c>
      <c r="R61" s="886"/>
      <c r="S61" s="886"/>
      <c r="T61" s="886"/>
      <c r="U61" s="886"/>
      <c r="V61" s="847">
        <f t="shared" si="1"/>
        <v>0</v>
      </c>
      <c r="W61" s="848"/>
      <c r="X61" s="848"/>
      <c r="Y61" s="848"/>
      <c r="Z61" s="849"/>
      <c r="AA61" s="274"/>
      <c r="AB61" s="274"/>
      <c r="AC61" s="274"/>
      <c r="AD61" s="274"/>
      <c r="AE61" s="274"/>
      <c r="AF61" s="263"/>
      <c r="AG61" s="263"/>
      <c r="AH61" s="274"/>
      <c r="AI61" s="274"/>
    </row>
    <row r="62" spans="1:35" s="155" customFormat="1" ht="15" customHeight="1" x14ac:dyDescent="0.25">
      <c r="A62" s="912" t="s">
        <v>109</v>
      </c>
      <c r="B62" s="913"/>
      <c r="C62" s="913"/>
      <c r="D62" s="913"/>
      <c r="E62" s="913"/>
      <c r="F62" s="913"/>
      <c r="G62" s="913"/>
      <c r="H62" s="913"/>
      <c r="I62" s="914"/>
      <c r="J62" s="883">
        <v>0</v>
      </c>
      <c r="K62" s="884"/>
      <c r="L62" s="884"/>
      <c r="M62" s="884"/>
      <c r="N62" s="884"/>
      <c r="O62" s="884"/>
      <c r="P62" s="884"/>
      <c r="Q62" s="885">
        <v>260</v>
      </c>
      <c r="R62" s="886"/>
      <c r="S62" s="886"/>
      <c r="T62" s="886"/>
      <c r="U62" s="886"/>
      <c r="V62" s="847">
        <f t="shared" si="1"/>
        <v>0</v>
      </c>
      <c r="W62" s="848"/>
      <c r="X62" s="848"/>
      <c r="Y62" s="848"/>
      <c r="Z62" s="849"/>
      <c r="AA62" s="274"/>
      <c r="AB62" s="274"/>
      <c r="AC62" s="274"/>
      <c r="AD62" s="274"/>
      <c r="AE62" s="274"/>
      <c r="AF62" s="263"/>
      <c r="AG62" s="263"/>
      <c r="AH62" s="274"/>
      <c r="AI62" s="274"/>
    </row>
    <row r="63" spans="1:35" s="155" customFormat="1" ht="15" customHeight="1" x14ac:dyDescent="0.25">
      <c r="A63" s="912" t="s">
        <v>275</v>
      </c>
      <c r="B63" s="913"/>
      <c r="C63" s="913"/>
      <c r="D63" s="913"/>
      <c r="E63" s="913"/>
      <c r="F63" s="913"/>
      <c r="G63" s="913"/>
      <c r="H63" s="913"/>
      <c r="I63" s="914"/>
      <c r="J63" s="883">
        <v>0</v>
      </c>
      <c r="K63" s="884"/>
      <c r="L63" s="884"/>
      <c r="M63" s="884"/>
      <c r="N63" s="884"/>
      <c r="O63" s="884"/>
      <c r="P63" s="884"/>
      <c r="Q63" s="885">
        <v>327</v>
      </c>
      <c r="R63" s="886"/>
      <c r="S63" s="886"/>
      <c r="T63" s="886"/>
      <c r="U63" s="886"/>
      <c r="V63" s="847">
        <f t="shared" si="1"/>
        <v>0</v>
      </c>
      <c r="W63" s="848"/>
      <c r="X63" s="848"/>
      <c r="Y63" s="848"/>
      <c r="Z63" s="849"/>
      <c r="AA63" s="274"/>
      <c r="AB63" s="274"/>
      <c r="AC63" s="274"/>
      <c r="AD63" s="274"/>
      <c r="AE63" s="274"/>
      <c r="AF63" s="263"/>
      <c r="AG63" s="263"/>
      <c r="AH63" s="274"/>
      <c r="AI63" s="274"/>
    </row>
    <row r="64" spans="1:35" s="155" customFormat="1" ht="12.75" customHeight="1" x14ac:dyDescent="0.25">
      <c r="A64" s="900" t="s">
        <v>387</v>
      </c>
      <c r="B64" s="901"/>
      <c r="C64" s="901"/>
      <c r="D64" s="901"/>
      <c r="E64" s="901"/>
      <c r="F64" s="901"/>
      <c r="G64" s="901"/>
      <c r="H64" s="901"/>
      <c r="I64" s="902"/>
      <c r="J64" s="883">
        <v>0</v>
      </c>
      <c r="K64" s="884"/>
      <c r="L64" s="884"/>
      <c r="M64" s="884"/>
      <c r="N64" s="884"/>
      <c r="O64" s="884"/>
      <c r="P64" s="884"/>
      <c r="Q64" s="885">
        <v>184</v>
      </c>
      <c r="R64" s="886"/>
      <c r="S64" s="886"/>
      <c r="T64" s="886"/>
      <c r="U64" s="886"/>
      <c r="V64" s="847">
        <f t="shared" si="1"/>
        <v>0</v>
      </c>
      <c r="W64" s="848"/>
      <c r="X64" s="848"/>
      <c r="Y64" s="848"/>
      <c r="Z64" s="849"/>
      <c r="AA64" s="274"/>
      <c r="AB64" s="274"/>
      <c r="AC64" s="274"/>
      <c r="AD64" s="274"/>
      <c r="AE64" s="274"/>
      <c r="AF64" s="263"/>
      <c r="AG64" s="263"/>
      <c r="AH64" s="274"/>
      <c r="AI64" s="274"/>
    </row>
    <row r="65" spans="1:35" s="155" customFormat="1" ht="12.75" customHeight="1" x14ac:dyDescent="0.25">
      <c r="A65" s="900" t="s">
        <v>407</v>
      </c>
      <c r="B65" s="901"/>
      <c r="C65" s="901"/>
      <c r="D65" s="901"/>
      <c r="E65" s="901"/>
      <c r="F65" s="901"/>
      <c r="G65" s="901"/>
      <c r="H65" s="901"/>
      <c r="I65" s="902"/>
      <c r="J65" s="883">
        <v>0</v>
      </c>
      <c r="K65" s="884"/>
      <c r="L65" s="884"/>
      <c r="M65" s="884"/>
      <c r="N65" s="884"/>
      <c r="O65" s="884"/>
      <c r="P65" s="884"/>
      <c r="Q65" s="845">
        <v>90</v>
      </c>
      <c r="R65" s="846"/>
      <c r="S65" s="846"/>
      <c r="T65" s="846"/>
      <c r="U65" s="846"/>
      <c r="V65" s="847">
        <f>J65*Q65/1000</f>
        <v>0</v>
      </c>
      <c r="W65" s="848"/>
      <c r="X65" s="848"/>
      <c r="Y65" s="848"/>
      <c r="Z65" s="849"/>
      <c r="AA65" s="274"/>
      <c r="AB65" s="274"/>
      <c r="AC65" s="274"/>
      <c r="AD65" s="274"/>
      <c r="AE65" s="274"/>
      <c r="AF65" s="263"/>
      <c r="AG65" s="263"/>
      <c r="AH65" s="274"/>
      <c r="AI65" s="274"/>
    </row>
    <row r="66" spans="1:35" s="155" customFormat="1" ht="27" customHeight="1" x14ac:dyDescent="0.25">
      <c r="A66" s="900" t="s">
        <v>418</v>
      </c>
      <c r="B66" s="901"/>
      <c r="C66" s="901"/>
      <c r="D66" s="901"/>
      <c r="E66" s="901"/>
      <c r="F66" s="901"/>
      <c r="G66" s="901"/>
      <c r="H66" s="901"/>
      <c r="I66" s="902"/>
      <c r="J66" s="883">
        <v>0</v>
      </c>
      <c r="K66" s="884"/>
      <c r="L66" s="884"/>
      <c r="M66" s="884"/>
      <c r="N66" s="884"/>
      <c r="O66" s="884"/>
      <c r="P66" s="884"/>
      <c r="Q66" s="845">
        <v>222</v>
      </c>
      <c r="R66" s="846"/>
      <c r="S66" s="846"/>
      <c r="T66" s="846"/>
      <c r="U66" s="846"/>
      <c r="V66" s="847">
        <f>J66*Q66/1000</f>
        <v>0</v>
      </c>
      <c r="W66" s="848"/>
      <c r="X66" s="848"/>
      <c r="Y66" s="848"/>
      <c r="Z66" s="849"/>
      <c r="AA66" s="274"/>
      <c r="AB66" s="274"/>
      <c r="AC66" s="274"/>
      <c r="AD66" s="274"/>
      <c r="AE66" s="274"/>
      <c r="AF66" s="263"/>
      <c r="AG66" s="263"/>
      <c r="AH66" s="274"/>
      <c r="AI66" s="274"/>
    </row>
    <row r="67" spans="1:35" s="155" customFormat="1" ht="15" customHeight="1" thickBot="1" x14ac:dyDescent="0.3">
      <c r="A67" s="919" t="s">
        <v>276</v>
      </c>
      <c r="B67" s="920"/>
      <c r="C67" s="920"/>
      <c r="D67" s="920"/>
      <c r="E67" s="920"/>
      <c r="F67" s="920"/>
      <c r="G67" s="920"/>
      <c r="H67" s="920"/>
      <c r="I67" s="921"/>
      <c r="J67" s="922"/>
      <c r="K67" s="923"/>
      <c r="L67" s="923"/>
      <c r="M67" s="923"/>
      <c r="N67" s="923"/>
      <c r="O67" s="923"/>
      <c r="P67" s="924"/>
      <c r="Q67" s="925"/>
      <c r="R67" s="923"/>
      <c r="S67" s="923"/>
      <c r="T67" s="923"/>
      <c r="U67" s="923"/>
      <c r="V67" s="926">
        <f>SUM(V55:Z66)</f>
        <v>0</v>
      </c>
      <c r="W67" s="923"/>
      <c r="X67" s="923"/>
      <c r="Y67" s="923"/>
      <c r="Z67" s="927"/>
      <c r="AA67" s="274"/>
      <c r="AB67" s="274"/>
      <c r="AC67" s="274"/>
      <c r="AD67" s="274"/>
      <c r="AE67" s="274"/>
      <c r="AF67" s="263"/>
      <c r="AG67" s="263"/>
      <c r="AH67" s="274"/>
      <c r="AI67" s="274"/>
    </row>
    <row r="68" spans="1:35" s="155" customFormat="1" ht="15" customHeight="1" thickBot="1" x14ac:dyDescent="0.3">
      <c r="A68" s="391"/>
      <c r="B68" s="391"/>
      <c r="C68" s="391"/>
      <c r="D68" s="391"/>
      <c r="E68" s="391"/>
      <c r="F68" s="391"/>
      <c r="G68" s="391"/>
      <c r="H68" s="391"/>
      <c r="I68" s="391"/>
      <c r="J68" s="282"/>
      <c r="K68" s="104"/>
      <c r="L68" s="104"/>
      <c r="M68" s="104"/>
      <c r="N68" s="104"/>
      <c r="O68" s="104"/>
      <c r="P68" s="104"/>
      <c r="Q68" s="390"/>
      <c r="R68" s="104"/>
      <c r="S68" s="104"/>
      <c r="T68" s="104"/>
      <c r="U68" s="104"/>
      <c r="V68" s="392"/>
      <c r="W68" s="104"/>
      <c r="X68" s="104"/>
      <c r="Y68" s="104"/>
      <c r="Z68" s="104"/>
      <c r="AA68" s="274"/>
      <c r="AB68" s="274"/>
      <c r="AC68" s="274"/>
      <c r="AD68" s="274"/>
      <c r="AE68" s="274"/>
      <c r="AF68" s="263"/>
      <c r="AG68" s="263"/>
      <c r="AH68" s="274"/>
      <c r="AI68" s="274"/>
    </row>
    <row r="69" spans="1:35" s="155" customFormat="1" ht="26.25" customHeight="1" x14ac:dyDescent="0.25">
      <c r="A69" s="945" t="s">
        <v>500</v>
      </c>
      <c r="B69" s="946"/>
      <c r="C69" s="946"/>
      <c r="D69" s="946"/>
      <c r="E69" s="946"/>
      <c r="F69" s="946"/>
      <c r="G69" s="946"/>
      <c r="H69" s="946"/>
      <c r="I69" s="946"/>
      <c r="J69" s="946"/>
      <c r="K69" s="946"/>
      <c r="L69" s="946"/>
      <c r="M69" s="946"/>
      <c r="N69" s="946"/>
      <c r="O69" s="946"/>
      <c r="P69" s="946"/>
      <c r="Q69" s="946"/>
      <c r="R69" s="946"/>
      <c r="S69" s="946"/>
      <c r="T69" s="946"/>
      <c r="U69" s="947"/>
      <c r="V69" s="948">
        <f>V48+V67</f>
        <v>0</v>
      </c>
      <c r="W69" s="949"/>
      <c r="X69" s="949"/>
      <c r="Y69" s="949"/>
      <c r="Z69" s="950"/>
      <c r="AA69" s="274"/>
      <c r="AB69" s="274"/>
      <c r="AC69" s="274"/>
      <c r="AD69" s="274"/>
      <c r="AE69" s="274"/>
      <c r="AF69" s="263"/>
      <c r="AG69" s="263"/>
      <c r="AH69" s="274"/>
      <c r="AI69" s="274"/>
    </row>
    <row r="70" spans="1:35" s="149" customFormat="1" ht="12.75" customHeight="1" x14ac:dyDescent="0.25">
      <c r="A70" s="915" t="s">
        <v>277</v>
      </c>
      <c r="B70" s="916"/>
      <c r="C70" s="916"/>
      <c r="D70" s="916"/>
      <c r="E70" s="916"/>
      <c r="F70" s="916"/>
      <c r="G70" s="916"/>
      <c r="H70" s="916"/>
      <c r="I70" s="916"/>
      <c r="J70" s="916"/>
      <c r="K70" s="916"/>
      <c r="L70" s="916"/>
      <c r="M70" s="916"/>
      <c r="N70" s="916"/>
      <c r="O70" s="916"/>
      <c r="P70" s="916"/>
      <c r="Q70" s="916"/>
      <c r="R70" s="916"/>
      <c r="S70" s="916"/>
      <c r="T70" s="916"/>
      <c r="U70" s="917"/>
      <c r="V70" s="951">
        <v>20</v>
      </c>
      <c r="W70" s="951"/>
      <c r="X70" s="951"/>
      <c r="Y70" s="951"/>
      <c r="Z70" s="952"/>
      <c r="AA70" s="274"/>
      <c r="AB70" s="274"/>
      <c r="AC70" s="274"/>
      <c r="AD70" s="274"/>
      <c r="AE70" s="274"/>
      <c r="AF70" s="263"/>
      <c r="AG70" s="263"/>
      <c r="AH70" s="150"/>
      <c r="AI70" s="150"/>
    </row>
    <row r="71" spans="1:35" s="149" customFormat="1" ht="27.75" customHeight="1" thickBot="1" x14ac:dyDescent="0.3">
      <c r="A71" s="953" t="s">
        <v>501</v>
      </c>
      <c r="B71" s="954"/>
      <c r="C71" s="954"/>
      <c r="D71" s="954"/>
      <c r="E71" s="954"/>
      <c r="F71" s="954"/>
      <c r="G71" s="954"/>
      <c r="H71" s="954"/>
      <c r="I71" s="954"/>
      <c r="J71" s="954"/>
      <c r="K71" s="954"/>
      <c r="L71" s="954"/>
      <c r="M71" s="954"/>
      <c r="N71" s="954"/>
      <c r="O71" s="954"/>
      <c r="P71" s="954"/>
      <c r="Q71" s="954"/>
      <c r="R71" s="954"/>
      <c r="S71" s="954"/>
      <c r="T71" s="954"/>
      <c r="U71" s="955"/>
      <c r="V71" s="956">
        <f>V69*V70</f>
        <v>0</v>
      </c>
      <c r="W71" s="957"/>
      <c r="X71" s="957"/>
      <c r="Y71" s="957"/>
      <c r="Z71" s="958"/>
      <c r="AA71" s="274"/>
      <c r="AB71" s="274"/>
      <c r="AC71" s="274"/>
      <c r="AD71" s="274"/>
      <c r="AE71" s="274"/>
      <c r="AF71" s="263"/>
      <c r="AG71" s="263"/>
      <c r="AH71" s="150"/>
      <c r="AI71" s="150"/>
    </row>
    <row r="72" spans="1:35" s="149" customFormat="1" x14ac:dyDescent="0.25">
      <c r="A72" s="285" t="s">
        <v>408</v>
      </c>
      <c r="B72" s="1"/>
      <c r="C72" s="1"/>
      <c r="D72" s="1"/>
      <c r="E72" s="1"/>
      <c r="F72" s="1"/>
      <c r="G72" s="1"/>
      <c r="H72" s="1"/>
      <c r="I72" s="1"/>
      <c r="J72" s="1"/>
      <c r="K72" s="1"/>
      <c r="L72" s="1"/>
      <c r="M72" s="1"/>
      <c r="N72" s="1"/>
      <c r="O72" s="1"/>
      <c r="P72" s="1"/>
      <c r="Q72" s="1"/>
      <c r="R72" s="1"/>
      <c r="S72" s="1"/>
      <c r="T72" s="1"/>
      <c r="U72" s="1"/>
      <c r="V72" s="258"/>
      <c r="W72" s="1"/>
      <c r="X72" s="286"/>
      <c r="Y72" s="286"/>
      <c r="Z72" s="286"/>
      <c r="AA72" s="286"/>
      <c r="AB72" s="286"/>
      <c r="AC72" s="1"/>
      <c r="AD72" s="1"/>
      <c r="AE72" s="1"/>
      <c r="AF72" s="1"/>
      <c r="AG72" s="1"/>
      <c r="AH72" s="150"/>
      <c r="AI72" s="150"/>
    </row>
    <row r="73" spans="1:35" s="149" customFormat="1" x14ac:dyDescent="0.25">
      <c r="A73" s="151"/>
      <c r="B73" s="158"/>
      <c r="C73" s="158"/>
      <c r="D73" s="150"/>
      <c r="E73" s="158"/>
      <c r="F73" s="150"/>
      <c r="G73" s="150"/>
      <c r="H73" s="150"/>
      <c r="I73" s="150"/>
      <c r="J73" s="150"/>
      <c r="K73" s="158"/>
      <c r="L73" s="158"/>
      <c r="M73" s="150"/>
      <c r="N73" s="150"/>
      <c r="O73" s="150"/>
      <c r="P73" s="150"/>
      <c r="Q73" s="150"/>
      <c r="R73" s="150"/>
      <c r="S73" s="150"/>
      <c r="T73" s="150"/>
      <c r="U73" s="150"/>
      <c r="V73" s="150"/>
      <c r="W73" s="150"/>
      <c r="X73" s="150"/>
      <c r="Y73" s="150"/>
      <c r="Z73" s="150"/>
      <c r="AA73" s="150"/>
      <c r="AB73" s="150"/>
      <c r="AC73" s="150"/>
      <c r="AD73" s="150"/>
      <c r="AE73" s="150"/>
      <c r="AF73" s="150"/>
      <c r="AG73" s="150"/>
      <c r="AH73" s="150"/>
      <c r="AI73" s="150"/>
    </row>
    <row r="74" spans="1:35" s="149" customFormat="1" ht="15" customHeight="1" x14ac:dyDescent="0.25">
      <c r="A74" s="264">
        <v>3</v>
      </c>
      <c r="B74" s="287"/>
      <c r="C74" s="253" t="s">
        <v>278</v>
      </c>
      <c r="D74" s="150"/>
      <c r="E74" s="150"/>
      <c r="F74" s="150"/>
      <c r="G74" s="150"/>
      <c r="H74" s="150"/>
      <c r="I74" s="150"/>
      <c r="J74" s="150"/>
      <c r="K74" s="150"/>
      <c r="L74" s="150"/>
      <c r="M74" s="150"/>
      <c r="N74" s="150"/>
      <c r="O74" s="150"/>
      <c r="P74" s="150"/>
      <c r="Q74" s="150"/>
      <c r="R74" s="288"/>
      <c r="S74" s="289"/>
      <c r="T74" s="289"/>
      <c r="U74" s="289"/>
      <c r="V74" s="289"/>
      <c r="W74" s="289"/>
      <c r="X74" s="289"/>
      <c r="Y74" s="289"/>
      <c r="Z74" s="289"/>
      <c r="AA74" s="289"/>
      <c r="AB74" s="289"/>
      <c r="AC74" s="289"/>
      <c r="AD74" s="259"/>
      <c r="AE74" s="259"/>
      <c r="AF74" s="259"/>
      <c r="AG74" s="259"/>
      <c r="AH74" s="150"/>
      <c r="AI74" s="150"/>
    </row>
    <row r="75" spans="1:35" s="149" customFormat="1" ht="3.75" customHeight="1" x14ac:dyDescent="0.25">
      <c r="A75" s="158"/>
      <c r="B75" s="158"/>
      <c r="C75" s="150"/>
      <c r="D75" s="150"/>
      <c r="E75" s="150"/>
      <c r="F75" s="150"/>
      <c r="G75" s="150"/>
      <c r="H75" s="150"/>
      <c r="I75" s="150"/>
      <c r="J75" s="150"/>
      <c r="K75" s="150"/>
      <c r="L75" s="150"/>
      <c r="M75" s="150"/>
      <c r="N75" s="150"/>
      <c r="O75" s="150"/>
      <c r="P75" s="150"/>
      <c r="Q75" s="150"/>
      <c r="R75" s="288"/>
      <c r="S75" s="289"/>
      <c r="T75" s="289"/>
      <c r="U75" s="289"/>
      <c r="V75" s="289"/>
      <c r="W75" s="289"/>
      <c r="X75" s="289"/>
      <c r="Y75" s="289"/>
      <c r="Z75" s="289"/>
      <c r="AA75" s="289"/>
      <c r="AB75" s="289"/>
      <c r="AC75" s="289"/>
      <c r="AD75" s="259"/>
      <c r="AE75" s="259"/>
      <c r="AF75" s="259"/>
      <c r="AG75" s="259"/>
      <c r="AH75" s="150"/>
      <c r="AI75" s="150"/>
    </row>
    <row r="76" spans="1:35" s="149" customFormat="1" ht="41.25" customHeight="1" x14ac:dyDescent="0.25">
      <c r="A76" s="933" t="s">
        <v>502</v>
      </c>
      <c r="B76" s="933"/>
      <c r="C76" s="933"/>
      <c r="D76" s="933"/>
      <c r="E76" s="933"/>
      <c r="F76" s="933"/>
      <c r="G76" s="933"/>
      <c r="H76" s="933"/>
      <c r="I76" s="933"/>
      <c r="J76" s="933"/>
      <c r="K76" s="933"/>
      <c r="L76" s="933"/>
      <c r="M76" s="933"/>
      <c r="N76" s="933"/>
      <c r="O76" s="933"/>
      <c r="P76" s="933"/>
      <c r="Q76" s="933"/>
      <c r="R76" s="933"/>
      <c r="S76" s="933"/>
      <c r="T76" s="933"/>
      <c r="U76" s="933"/>
      <c r="V76" s="933"/>
      <c r="W76" s="933"/>
      <c r="X76" s="933"/>
      <c r="Y76" s="933"/>
      <c r="Z76" s="933"/>
      <c r="AA76" s="933"/>
      <c r="AB76" s="933"/>
      <c r="AC76" s="933"/>
      <c r="AD76" s="933"/>
      <c r="AE76" s="933"/>
      <c r="AF76" s="933"/>
      <c r="AG76" s="933"/>
      <c r="AH76" s="150"/>
      <c r="AI76" s="150"/>
    </row>
    <row r="77" spans="1:35" s="149" customFormat="1" ht="13" x14ac:dyDescent="0.25">
      <c r="A77" s="291" t="s">
        <v>279</v>
      </c>
      <c r="B77" s="290"/>
      <c r="C77" s="290"/>
      <c r="D77" s="290"/>
      <c r="E77" s="290"/>
      <c r="F77" s="290"/>
      <c r="G77" s="290"/>
      <c r="H77" s="290"/>
      <c r="I77" s="290"/>
      <c r="J77" s="290"/>
      <c r="K77" s="290"/>
      <c r="L77" s="290"/>
      <c r="M77" s="290"/>
      <c r="N77" s="290"/>
      <c r="O77" s="290"/>
      <c r="P77" s="290"/>
      <c r="Q77" s="290"/>
      <c r="R77" s="290"/>
      <c r="S77" s="290"/>
      <c r="T77" s="290"/>
      <c r="U77" s="290"/>
      <c r="V77" s="290"/>
      <c r="W77" s="290"/>
      <c r="X77" s="290"/>
      <c r="Y77" s="290"/>
      <c r="Z77" s="290"/>
      <c r="AA77" s="290"/>
      <c r="AB77" s="290"/>
      <c r="AC77" s="290"/>
      <c r="AD77" s="290"/>
      <c r="AE77" s="290"/>
      <c r="AF77" s="290"/>
      <c r="AG77" s="290"/>
      <c r="AH77" s="150"/>
      <c r="AI77" s="150"/>
    </row>
    <row r="78" spans="1:35" s="149" customFormat="1" ht="13" x14ac:dyDescent="0.25">
      <c r="A78" s="291" t="s">
        <v>280</v>
      </c>
      <c r="B78" s="290"/>
      <c r="C78" s="290"/>
      <c r="D78" s="290"/>
      <c r="E78" s="290"/>
      <c r="F78" s="290"/>
      <c r="G78" s="290"/>
      <c r="H78" s="290"/>
      <c r="I78" s="290"/>
      <c r="J78" s="290"/>
      <c r="K78" s="290"/>
      <c r="L78" s="290"/>
      <c r="M78" s="290"/>
      <c r="N78" s="290"/>
      <c r="O78" s="290"/>
      <c r="P78" s="290"/>
      <c r="Q78" s="290"/>
      <c r="R78" s="290"/>
      <c r="S78" s="290"/>
      <c r="T78" s="290"/>
      <c r="U78" s="290"/>
      <c r="V78" s="290"/>
      <c r="W78" s="290"/>
      <c r="X78" s="290"/>
      <c r="Y78" s="290"/>
      <c r="Z78" s="290"/>
      <c r="AA78" s="290"/>
      <c r="AB78" s="290"/>
      <c r="AC78" s="290"/>
      <c r="AD78" s="290"/>
      <c r="AE78" s="290"/>
      <c r="AF78" s="290"/>
      <c r="AG78" s="290"/>
      <c r="AH78" s="150"/>
      <c r="AI78" s="150"/>
    </row>
    <row r="79" spans="1:35" s="149" customFormat="1" x14ac:dyDescent="0.25">
      <c r="A79" s="290"/>
      <c r="B79" s="290"/>
      <c r="C79" s="290"/>
      <c r="D79" s="290"/>
      <c r="E79" s="290"/>
      <c r="F79" s="290"/>
      <c r="G79" s="290"/>
      <c r="H79" s="290"/>
      <c r="I79" s="290"/>
      <c r="J79" s="290"/>
      <c r="K79" s="290"/>
      <c r="L79" s="290"/>
      <c r="M79" s="290"/>
      <c r="N79" s="290"/>
      <c r="O79" s="290"/>
      <c r="P79" s="290"/>
      <c r="Q79" s="290"/>
      <c r="R79" s="290"/>
      <c r="S79" s="290"/>
      <c r="T79" s="290"/>
      <c r="U79" s="290"/>
      <c r="V79" s="290"/>
      <c r="W79" s="290"/>
      <c r="X79" s="290"/>
      <c r="Y79" s="290"/>
      <c r="Z79" s="290"/>
      <c r="AA79" s="290"/>
      <c r="AB79" s="290"/>
      <c r="AC79" s="290"/>
      <c r="AD79" s="290"/>
      <c r="AE79" s="290"/>
      <c r="AF79" s="290"/>
      <c r="AG79" s="290"/>
      <c r="AH79" s="150"/>
      <c r="AI79" s="150"/>
    </row>
    <row r="80" spans="1:35" s="149" customFormat="1" ht="15" customHeight="1" x14ac:dyDescent="0.25">
      <c r="A80" s="941" t="s">
        <v>281</v>
      </c>
      <c r="B80" s="941"/>
      <c r="C80" s="941"/>
      <c r="D80" s="941"/>
      <c r="E80" s="941"/>
      <c r="F80" s="941"/>
      <c r="G80" s="941"/>
      <c r="H80" s="941"/>
      <c r="I80" s="941"/>
      <c r="J80" s="941"/>
      <c r="K80" s="941"/>
      <c r="L80" s="941"/>
      <c r="M80" s="941"/>
      <c r="N80" s="941"/>
      <c r="O80" s="941"/>
      <c r="P80" s="941"/>
      <c r="Q80" s="941"/>
      <c r="R80" s="941"/>
      <c r="S80" s="941"/>
      <c r="T80" s="941"/>
      <c r="U80" s="941"/>
      <c r="V80" s="941"/>
      <c r="W80" s="941"/>
      <c r="X80" s="941"/>
      <c r="Y80" s="941"/>
      <c r="Z80" s="941"/>
      <c r="AA80" s="941"/>
      <c r="AB80" s="941"/>
      <c r="AC80" s="941"/>
      <c r="AD80" s="941"/>
      <c r="AE80" s="941"/>
      <c r="AF80" s="941"/>
      <c r="AG80" s="941"/>
      <c r="AH80" s="150"/>
      <c r="AI80" s="150"/>
    </row>
    <row r="81" spans="1:35" s="149" customFormat="1" ht="15" customHeight="1" x14ac:dyDescent="0.25">
      <c r="A81" s="292" t="s">
        <v>282</v>
      </c>
      <c r="B81" s="150"/>
      <c r="C81" s="150"/>
      <c r="D81" s="158"/>
      <c r="E81" s="162"/>
      <c r="F81" s="150"/>
      <c r="G81" s="150"/>
      <c r="H81" s="150"/>
      <c r="I81" s="150"/>
      <c r="J81" s="150"/>
      <c r="K81" s="150"/>
      <c r="L81" s="150"/>
      <c r="M81" s="150"/>
      <c r="N81" s="150"/>
      <c r="O81" s="150"/>
      <c r="P81" s="150"/>
      <c r="Q81" s="150"/>
      <c r="R81" s="150"/>
      <c r="S81" s="150"/>
      <c r="T81" s="288"/>
      <c r="U81" s="289"/>
      <c r="V81" s="289"/>
      <c r="W81" s="289"/>
      <c r="X81" s="289"/>
      <c r="Y81" s="289"/>
      <c r="Z81" s="289"/>
      <c r="AA81" s="289"/>
      <c r="AB81" s="289"/>
      <c r="AC81" s="289"/>
      <c r="AD81" s="289"/>
      <c r="AE81" s="289"/>
      <c r="AF81" s="259"/>
      <c r="AG81" s="259"/>
      <c r="AH81" s="150"/>
      <c r="AI81" s="150"/>
    </row>
    <row r="82" spans="1:35" s="149" customFormat="1" ht="15" customHeight="1" x14ac:dyDescent="0.25">
      <c r="A82" s="292" t="s">
        <v>283</v>
      </c>
      <c r="B82" s="150"/>
      <c r="C82" s="150"/>
      <c r="D82" s="158"/>
      <c r="E82" s="162"/>
      <c r="F82" s="150"/>
      <c r="G82" s="150"/>
      <c r="H82" s="150"/>
      <c r="I82" s="150"/>
      <c r="J82" s="150"/>
      <c r="K82" s="150"/>
      <c r="L82" s="150"/>
      <c r="M82" s="150"/>
      <c r="N82" s="150"/>
      <c r="O82" s="150"/>
      <c r="P82" s="150"/>
      <c r="Q82" s="150"/>
      <c r="R82" s="150"/>
      <c r="S82" s="150"/>
      <c r="T82" s="288"/>
      <c r="U82" s="289"/>
      <c r="V82" s="289"/>
      <c r="W82" s="289"/>
      <c r="X82" s="289"/>
      <c r="Y82" s="289"/>
      <c r="Z82" s="289"/>
      <c r="AA82" s="289"/>
      <c r="AB82" s="289"/>
      <c r="AC82" s="289"/>
      <c r="AD82" s="289"/>
      <c r="AE82" s="289"/>
      <c r="AF82" s="259"/>
      <c r="AG82" s="259"/>
      <c r="AH82" s="150"/>
      <c r="AI82" s="150"/>
    </row>
    <row r="83" spans="1:35" s="149" customFormat="1" ht="14" x14ac:dyDescent="0.25">
      <c r="A83" s="162" t="s">
        <v>284</v>
      </c>
      <c r="B83" s="150"/>
      <c r="C83" s="150"/>
      <c r="D83" s="158"/>
      <c r="E83" s="162"/>
      <c r="F83" s="150"/>
      <c r="G83" s="150"/>
      <c r="H83" s="150"/>
      <c r="I83" s="150"/>
      <c r="J83" s="150"/>
      <c r="K83" s="150"/>
      <c r="L83" s="150"/>
      <c r="M83" s="150"/>
      <c r="N83" s="150"/>
      <c r="O83" s="150"/>
      <c r="P83" s="150"/>
      <c r="Q83" s="150"/>
      <c r="R83" s="150"/>
      <c r="S83" s="150"/>
      <c r="T83" s="288"/>
      <c r="U83" s="289"/>
      <c r="V83" s="289"/>
      <c r="W83" s="289"/>
      <c r="X83" s="289"/>
      <c r="Y83" s="289"/>
      <c r="Z83" s="289"/>
      <c r="AA83" s="289"/>
      <c r="AB83" s="289"/>
      <c r="AC83" s="289"/>
      <c r="AD83" s="289"/>
      <c r="AE83" s="289"/>
      <c r="AF83" s="259"/>
      <c r="AG83" s="259"/>
      <c r="AH83" s="150"/>
      <c r="AI83" s="150"/>
    </row>
    <row r="84" spans="1:35" s="149" customFormat="1" ht="7.5" customHeight="1" x14ac:dyDescent="0.25">
      <c r="A84" s="162"/>
      <c r="B84" s="150"/>
      <c r="C84" s="150"/>
      <c r="D84" s="158"/>
      <c r="E84" s="162"/>
      <c r="F84" s="150"/>
      <c r="G84" s="150"/>
      <c r="H84" s="150"/>
      <c r="I84" s="150"/>
      <c r="J84" s="150"/>
      <c r="K84" s="150"/>
      <c r="L84" s="150"/>
      <c r="M84" s="150"/>
      <c r="N84" s="150"/>
      <c r="O84" s="150"/>
      <c r="P84" s="150"/>
      <c r="Q84" s="150"/>
      <c r="R84" s="150"/>
      <c r="S84" s="150"/>
      <c r="T84" s="288"/>
      <c r="U84" s="289"/>
      <c r="V84" s="289"/>
      <c r="W84" s="289"/>
      <c r="X84" s="289"/>
      <c r="Y84" s="289"/>
      <c r="Z84" s="289"/>
      <c r="AA84" s="289"/>
      <c r="AB84" s="289"/>
      <c r="AC84" s="289"/>
      <c r="AD84" s="289"/>
      <c r="AE84" s="289"/>
      <c r="AF84" s="259"/>
      <c r="AG84" s="259"/>
      <c r="AH84" s="150"/>
      <c r="AI84" s="150"/>
    </row>
    <row r="85" spans="1:35" s="149" customFormat="1" ht="15" customHeight="1" x14ac:dyDescent="0.25">
      <c r="A85" s="293"/>
      <c r="B85" s="293"/>
      <c r="C85" s="293"/>
      <c r="D85" s="293"/>
      <c r="E85" s="293"/>
      <c r="F85" s="293"/>
      <c r="G85" s="293"/>
      <c r="H85" s="293"/>
      <c r="I85" s="293"/>
      <c r="J85" s="293"/>
      <c r="K85" s="293"/>
      <c r="L85" s="293"/>
      <c r="M85" s="293"/>
      <c r="N85" s="293"/>
      <c r="O85" s="293"/>
      <c r="P85" s="294"/>
      <c r="Q85" s="942" t="s">
        <v>231</v>
      </c>
      <c r="R85" s="942"/>
      <c r="S85" s="942"/>
      <c r="T85" s="942"/>
      <c r="U85" s="942"/>
      <c r="V85" s="295"/>
      <c r="W85" s="942" t="s">
        <v>230</v>
      </c>
      <c r="X85" s="942"/>
      <c r="Y85" s="942"/>
      <c r="Z85" s="942"/>
      <c r="AA85" s="942"/>
      <c r="AB85" s="295"/>
      <c r="AC85" s="942" t="s">
        <v>285</v>
      </c>
      <c r="AD85" s="942"/>
      <c r="AE85" s="942"/>
      <c r="AF85" s="942"/>
      <c r="AG85" s="942"/>
      <c r="AH85" s="150"/>
      <c r="AI85" s="150"/>
    </row>
    <row r="86" spans="1:35" s="149" customFormat="1" ht="3.75" customHeight="1" x14ac:dyDescent="0.25">
      <c r="A86" s="293"/>
      <c r="B86" s="293"/>
      <c r="C86" s="293"/>
      <c r="D86" s="293"/>
      <c r="E86" s="293"/>
      <c r="F86" s="293"/>
      <c r="G86" s="293"/>
      <c r="H86" s="293"/>
      <c r="I86" s="293"/>
      <c r="J86" s="293"/>
      <c r="K86" s="293"/>
      <c r="L86" s="293"/>
      <c r="M86" s="293"/>
      <c r="N86" s="293"/>
      <c r="O86" s="293"/>
      <c r="P86" s="293"/>
      <c r="Q86" s="293"/>
      <c r="R86" s="293"/>
      <c r="S86" s="293"/>
      <c r="T86" s="293"/>
      <c r="U86" s="293"/>
      <c r="V86" s="293"/>
      <c r="W86" s="293"/>
      <c r="X86" s="293"/>
      <c r="Y86" s="293"/>
      <c r="Z86" s="293"/>
      <c r="AA86" s="293"/>
      <c r="AB86" s="293"/>
      <c r="AC86" s="293"/>
      <c r="AD86" s="293"/>
      <c r="AE86" s="293"/>
      <c r="AF86" s="293"/>
      <c r="AG86" s="293"/>
      <c r="AH86" s="150"/>
      <c r="AI86" s="150"/>
    </row>
    <row r="87" spans="1:35" s="149" customFormat="1" ht="15" customHeight="1" x14ac:dyDescent="0.25">
      <c r="A87" s="943" t="s">
        <v>286</v>
      </c>
      <c r="B87" s="943"/>
      <c r="C87" s="943"/>
      <c r="D87" s="943"/>
      <c r="E87" s="943"/>
      <c r="F87" s="943"/>
      <c r="G87" s="943"/>
      <c r="H87" s="943"/>
      <c r="I87" s="943"/>
      <c r="J87" s="943"/>
      <c r="K87" s="943"/>
      <c r="L87" s="943"/>
      <c r="M87" s="943"/>
      <c r="N87" s="943"/>
      <c r="O87" s="943"/>
      <c r="P87" s="944"/>
      <c r="Q87" s="934">
        <v>0</v>
      </c>
      <c r="R87" s="935"/>
      <c r="S87" s="935"/>
      <c r="T87" s="935"/>
      <c r="U87" s="936"/>
      <c r="V87" s="293"/>
      <c r="W87" s="934">
        <v>0</v>
      </c>
      <c r="X87" s="935"/>
      <c r="Y87" s="935"/>
      <c r="Z87" s="935"/>
      <c r="AA87" s="936"/>
      <c r="AB87" s="293"/>
      <c r="AC87" s="937">
        <f>W87+Q87</f>
        <v>0</v>
      </c>
      <c r="AD87" s="938"/>
      <c r="AE87" s="938"/>
      <c r="AF87" s="938"/>
      <c r="AG87" s="939"/>
      <c r="AH87" s="150"/>
      <c r="AI87" s="150"/>
    </row>
    <row r="88" spans="1:35" s="149" customFormat="1" ht="27" customHeight="1" x14ac:dyDescent="0.25">
      <c r="A88" s="933" t="s">
        <v>287</v>
      </c>
      <c r="B88" s="933"/>
      <c r="C88" s="933"/>
      <c r="D88" s="933"/>
      <c r="E88" s="933"/>
      <c r="F88" s="933"/>
      <c r="G88" s="933"/>
      <c r="H88" s="933"/>
      <c r="I88" s="933"/>
      <c r="J88" s="933"/>
      <c r="K88" s="933"/>
      <c r="L88" s="933"/>
      <c r="M88" s="933"/>
      <c r="N88" s="933"/>
      <c r="O88" s="933"/>
      <c r="P88" s="933"/>
      <c r="Q88" s="293"/>
      <c r="R88" s="293"/>
      <c r="S88" s="293"/>
      <c r="T88" s="293"/>
      <c r="U88" s="293"/>
      <c r="V88" s="293"/>
      <c r="W88" s="293"/>
      <c r="X88" s="293"/>
      <c r="Y88" s="293"/>
      <c r="Z88" s="293"/>
      <c r="AA88" s="293"/>
      <c r="AB88" s="293"/>
      <c r="AC88" s="293"/>
      <c r="AD88" s="293"/>
      <c r="AE88" s="293"/>
      <c r="AF88" s="293"/>
      <c r="AG88" s="293"/>
      <c r="AH88" s="150"/>
      <c r="AI88" s="150"/>
    </row>
    <row r="89" spans="1:35" s="149" customFormat="1" ht="3.75" customHeight="1" x14ac:dyDescent="0.25">
      <c r="A89" s="296"/>
      <c r="B89" s="293"/>
      <c r="C89" s="293"/>
      <c r="D89" s="293"/>
      <c r="E89" s="293"/>
      <c r="F89" s="293"/>
      <c r="G89" s="293"/>
      <c r="H89" s="293"/>
      <c r="I89" s="293"/>
      <c r="J89" s="293"/>
      <c r="K89" s="293"/>
      <c r="L89" s="293"/>
      <c r="M89" s="293"/>
      <c r="N89" s="293"/>
      <c r="O89" s="293"/>
      <c r="P89" s="293"/>
      <c r="Q89" s="293"/>
      <c r="R89" s="293"/>
      <c r="S89" s="293"/>
      <c r="T89" s="293"/>
      <c r="U89" s="293"/>
      <c r="V89" s="293"/>
      <c r="W89" s="293"/>
      <c r="X89" s="293"/>
      <c r="Y89" s="293"/>
      <c r="Z89" s="293"/>
      <c r="AA89" s="293"/>
      <c r="AB89" s="293"/>
      <c r="AC89" s="293"/>
      <c r="AD89" s="293"/>
      <c r="AE89" s="293"/>
      <c r="AF89" s="293"/>
      <c r="AG89" s="293"/>
      <c r="AH89" s="150"/>
      <c r="AI89" s="150"/>
    </row>
    <row r="90" spans="1:35" s="149" customFormat="1" ht="15" customHeight="1" x14ac:dyDescent="0.25">
      <c r="A90" s="291" t="s">
        <v>288</v>
      </c>
      <c r="B90" s="293"/>
      <c r="C90" s="293"/>
      <c r="D90" s="293"/>
      <c r="E90" s="293"/>
      <c r="F90" s="293"/>
      <c r="G90" s="293"/>
      <c r="H90" s="293"/>
      <c r="I90" s="293"/>
      <c r="J90" s="293"/>
      <c r="K90" s="293"/>
      <c r="L90" s="293"/>
      <c r="M90" s="293"/>
      <c r="N90" s="293"/>
      <c r="O90" s="293"/>
      <c r="P90" s="293"/>
      <c r="Q90" s="934">
        <v>0</v>
      </c>
      <c r="R90" s="935"/>
      <c r="S90" s="935"/>
      <c r="T90" s="935"/>
      <c r="U90" s="936"/>
      <c r="V90" s="293"/>
      <c r="W90" s="934">
        <v>0</v>
      </c>
      <c r="X90" s="935"/>
      <c r="Y90" s="935"/>
      <c r="Z90" s="935"/>
      <c r="AA90" s="936"/>
      <c r="AB90" s="293"/>
      <c r="AC90" s="937">
        <f>Q90+W90</f>
        <v>0</v>
      </c>
      <c r="AD90" s="938"/>
      <c r="AE90" s="938"/>
      <c r="AF90" s="938"/>
      <c r="AG90" s="939"/>
      <c r="AH90" s="150"/>
      <c r="AI90" s="150"/>
    </row>
    <row r="91" spans="1:35" s="149" customFormat="1" ht="27.75" customHeight="1" x14ac:dyDescent="0.25">
      <c r="A91" s="933" t="s">
        <v>289</v>
      </c>
      <c r="B91" s="933"/>
      <c r="C91" s="933"/>
      <c r="D91" s="933"/>
      <c r="E91" s="933"/>
      <c r="F91" s="933"/>
      <c r="G91" s="933"/>
      <c r="H91" s="933"/>
      <c r="I91" s="933"/>
      <c r="J91" s="933"/>
      <c r="K91" s="933"/>
      <c r="L91" s="933"/>
      <c r="M91" s="933"/>
      <c r="N91" s="933"/>
      <c r="O91" s="933"/>
      <c r="P91" s="933"/>
      <c r="Q91" s="293"/>
      <c r="R91" s="293"/>
      <c r="S91" s="293"/>
      <c r="T91" s="293"/>
      <c r="U91" s="293"/>
      <c r="V91" s="293"/>
      <c r="W91" s="293"/>
      <c r="X91" s="293"/>
      <c r="Y91" s="293"/>
      <c r="Z91" s="293"/>
      <c r="AA91" s="293"/>
      <c r="AB91" s="293"/>
      <c r="AC91" s="293"/>
      <c r="AD91" s="293"/>
      <c r="AE91" s="293"/>
      <c r="AF91" s="293"/>
      <c r="AG91" s="293"/>
      <c r="AH91" s="150"/>
      <c r="AI91" s="150"/>
    </row>
    <row r="92" spans="1:35" s="149" customFormat="1" ht="3.75" customHeight="1" x14ac:dyDescent="0.25">
      <c r="A92" s="293"/>
      <c r="B92" s="293"/>
      <c r="C92" s="293"/>
      <c r="D92" s="293"/>
      <c r="E92" s="293"/>
      <c r="F92" s="293"/>
      <c r="G92" s="293"/>
      <c r="H92" s="293"/>
      <c r="I92" s="293"/>
      <c r="J92" s="293"/>
      <c r="K92" s="293"/>
      <c r="L92" s="293"/>
      <c r="M92" s="293"/>
      <c r="N92" s="293"/>
      <c r="O92" s="293"/>
      <c r="P92" s="293"/>
      <c r="Q92" s="293"/>
      <c r="R92" s="293"/>
      <c r="S92" s="293"/>
      <c r="T92" s="293"/>
      <c r="U92" s="293"/>
      <c r="V92" s="293"/>
      <c r="W92" s="293"/>
      <c r="X92" s="293"/>
      <c r="Y92" s="293"/>
      <c r="Z92" s="293"/>
      <c r="AA92" s="293"/>
      <c r="AB92" s="293"/>
      <c r="AC92" s="293"/>
      <c r="AD92" s="293"/>
      <c r="AE92" s="293"/>
      <c r="AF92" s="293"/>
      <c r="AG92" s="293"/>
      <c r="AH92" s="150"/>
      <c r="AI92" s="150"/>
    </row>
    <row r="93" spans="1:35" s="149" customFormat="1" ht="15" customHeight="1" x14ac:dyDescent="0.25">
      <c r="A93" s="940"/>
      <c r="B93" s="940"/>
      <c r="C93" s="940"/>
      <c r="D93" s="940"/>
      <c r="E93" s="940"/>
      <c r="F93" s="940"/>
      <c r="G93" s="940"/>
      <c r="H93" s="940"/>
      <c r="I93" s="940"/>
      <c r="J93" s="940"/>
      <c r="K93" s="940"/>
      <c r="L93" s="940"/>
      <c r="M93" s="940"/>
      <c r="N93" s="940"/>
      <c r="O93" s="940"/>
      <c r="P93" s="940"/>
      <c r="Q93" s="940"/>
      <c r="R93" s="940"/>
      <c r="S93" s="940"/>
      <c r="T93" s="940"/>
      <c r="U93" s="940"/>
      <c r="V93" s="940"/>
      <c r="W93" s="940"/>
      <c r="X93" s="940"/>
      <c r="Y93" s="940"/>
      <c r="Z93" s="940"/>
      <c r="AA93" s="940"/>
      <c r="AB93" s="940"/>
      <c r="AC93" s="940"/>
      <c r="AD93" s="940"/>
      <c r="AE93" s="940"/>
      <c r="AF93" s="940"/>
      <c r="AG93" s="940"/>
      <c r="AH93" s="150"/>
      <c r="AI93" s="150"/>
    </row>
    <row r="94" spans="1:35" s="159" customFormat="1" ht="3.75" customHeight="1" x14ac:dyDescent="0.25">
      <c r="A94" s="161"/>
      <c r="B94" s="151"/>
      <c r="C94" s="158"/>
      <c r="D94" s="163"/>
      <c r="E94" s="158"/>
      <c r="F94" s="158"/>
      <c r="G94" s="297"/>
      <c r="H94" s="158"/>
      <c r="I94" s="158"/>
      <c r="J94" s="158"/>
      <c r="K94" s="158"/>
      <c r="L94" s="158"/>
      <c r="M94" s="158"/>
      <c r="N94" s="158"/>
      <c r="O94" s="158"/>
      <c r="P94" s="158"/>
      <c r="Q94" s="158"/>
      <c r="R94" s="150"/>
      <c r="S94" s="150"/>
      <c r="T94" s="150"/>
      <c r="U94" s="150"/>
      <c r="V94" s="150"/>
      <c r="W94" s="150"/>
      <c r="X94" s="150"/>
      <c r="Y94" s="150"/>
      <c r="Z94" s="150"/>
      <c r="AA94" s="150"/>
      <c r="AB94" s="298"/>
      <c r="AC94" s="299"/>
      <c r="AD94" s="150"/>
      <c r="AE94" s="150"/>
      <c r="AF94" s="150"/>
      <c r="AG94" s="150"/>
      <c r="AH94" s="150"/>
      <c r="AI94" s="150"/>
    </row>
    <row r="95" spans="1:35" s="150" customFormat="1" ht="15" customHeight="1" x14ac:dyDescent="0.25">
      <c r="A95" s="160"/>
      <c r="B95" s="158"/>
      <c r="E95" s="161"/>
      <c r="G95" s="162"/>
      <c r="J95" s="158"/>
    </row>
    <row r="96" spans="1:35" s="150" customFormat="1" ht="14.25" customHeight="1" x14ac:dyDescent="0.25">
      <c r="A96" s="166"/>
      <c r="B96" s="166"/>
      <c r="C96" s="166"/>
      <c r="D96" s="166"/>
      <c r="E96" s="166"/>
      <c r="F96" s="166"/>
      <c r="G96" s="166"/>
      <c r="H96" s="166"/>
      <c r="I96" s="166"/>
      <c r="J96" s="166"/>
      <c r="K96" s="166"/>
      <c r="L96" s="166"/>
      <c r="M96" s="166"/>
      <c r="N96" s="166"/>
      <c r="O96" s="166"/>
      <c r="P96" s="166"/>
      <c r="Q96" s="166"/>
      <c r="R96" s="166"/>
      <c r="S96" s="166"/>
      <c r="T96" s="166"/>
      <c r="U96" s="166"/>
      <c r="V96" s="166"/>
      <c r="W96" s="166"/>
      <c r="X96" s="166"/>
      <c r="Y96" s="166"/>
      <c r="Z96" s="166"/>
      <c r="AA96" s="166"/>
      <c r="AB96" s="166"/>
      <c r="AC96" s="166"/>
      <c r="AD96" s="166"/>
      <c r="AE96" s="166"/>
      <c r="AF96" s="166"/>
      <c r="AG96" s="166"/>
    </row>
    <row r="97" spans="1:33" s="150" customFormat="1" ht="14.25" customHeight="1" x14ac:dyDescent="0.25">
      <c r="A97" s="166"/>
      <c r="B97" s="166"/>
      <c r="C97" s="166"/>
      <c r="D97" s="166"/>
      <c r="E97" s="166"/>
      <c r="F97" s="166"/>
      <c r="G97" s="166"/>
      <c r="H97" s="166"/>
      <c r="I97" s="166"/>
      <c r="J97" s="166"/>
      <c r="K97" s="166"/>
      <c r="L97" s="166"/>
      <c r="M97" s="166"/>
      <c r="N97" s="166"/>
      <c r="O97" s="166"/>
      <c r="P97" s="166"/>
      <c r="Q97" s="166"/>
      <c r="R97" s="166"/>
      <c r="S97" s="166"/>
      <c r="T97" s="166"/>
      <c r="U97" s="166"/>
      <c r="V97" s="166"/>
      <c r="W97" s="166"/>
      <c r="X97" s="166"/>
      <c r="Y97" s="166"/>
      <c r="Z97" s="166"/>
      <c r="AA97" s="166"/>
      <c r="AB97" s="166"/>
      <c r="AC97" s="166"/>
      <c r="AD97" s="166"/>
      <c r="AE97" s="166"/>
      <c r="AF97" s="166"/>
      <c r="AG97" s="166"/>
    </row>
    <row r="98" spans="1:33" s="150" customFormat="1" ht="14.25" customHeight="1" x14ac:dyDescent="0.25">
      <c r="A98" s="165"/>
      <c r="B98" s="165"/>
      <c r="C98" s="165"/>
      <c r="D98" s="165"/>
      <c r="E98" s="165"/>
      <c r="F98" s="165"/>
      <c r="G98" s="165"/>
      <c r="H98" s="165"/>
      <c r="I98" s="165"/>
      <c r="J98" s="165"/>
      <c r="K98" s="165"/>
      <c r="O98" s="165"/>
      <c r="P98" s="165"/>
      <c r="Q98" s="165"/>
      <c r="R98" s="165"/>
      <c r="S98" s="165"/>
      <c r="T98" s="165"/>
      <c r="U98" s="165"/>
      <c r="V98" s="165"/>
      <c r="W98" s="165"/>
      <c r="X98" s="300"/>
      <c r="Y98" s="300"/>
      <c r="Z98" s="300"/>
      <c r="AA98" s="165"/>
      <c r="AB98" s="165"/>
      <c r="AC98" s="165"/>
      <c r="AD98" s="165"/>
      <c r="AE98" s="165"/>
      <c r="AF98" s="165"/>
      <c r="AG98" s="165"/>
    </row>
    <row r="99" spans="1:33" s="150" customFormat="1" ht="14.25" customHeight="1" x14ac:dyDescent="0.25">
      <c r="A99" s="301" t="s">
        <v>290</v>
      </c>
      <c r="B99" s="167"/>
      <c r="C99" s="167"/>
      <c r="D99" s="167"/>
      <c r="E99" s="167"/>
      <c r="F99" s="167"/>
      <c r="G99" s="167"/>
      <c r="H99" s="167"/>
      <c r="I99" s="167"/>
      <c r="J99" s="167"/>
      <c r="K99" s="167"/>
      <c r="L99" s="167"/>
      <c r="M99" s="167"/>
      <c r="N99" s="167"/>
      <c r="O99" s="932" t="s">
        <v>291</v>
      </c>
      <c r="P99" s="932"/>
      <c r="Q99" s="932"/>
      <c r="R99" s="932"/>
      <c r="S99" s="932"/>
      <c r="T99" s="932"/>
      <c r="U99" s="932"/>
      <c r="V99" s="932"/>
      <c r="W99" s="932"/>
      <c r="X99" s="932"/>
      <c r="Y99" s="932"/>
      <c r="Z99" s="932"/>
      <c r="AA99" s="932"/>
      <c r="AB99" s="932"/>
      <c r="AC99" s="932"/>
      <c r="AD99" s="932"/>
      <c r="AE99" s="932"/>
      <c r="AF99" s="932"/>
      <c r="AG99" s="932"/>
    </row>
    <row r="100" spans="1:33" s="150" customFormat="1" ht="14.25" customHeight="1" x14ac:dyDescent="0.25">
      <c r="A100" s="147"/>
      <c r="O100" s="302"/>
      <c r="P100" s="928" t="s">
        <v>601</v>
      </c>
      <c r="Q100" s="929"/>
      <c r="R100" s="929"/>
      <c r="S100" s="929"/>
      <c r="T100" s="929"/>
      <c r="U100" s="929"/>
      <c r="V100" s="929"/>
      <c r="W100" s="929"/>
      <c r="X100" s="929"/>
      <c r="Y100" s="929"/>
      <c r="Z100" s="929"/>
      <c r="AA100" s="302"/>
      <c r="AB100" s="302"/>
      <c r="AC100" s="302"/>
      <c r="AD100" s="302"/>
      <c r="AE100" s="302"/>
      <c r="AF100" s="302"/>
      <c r="AG100" s="302"/>
    </row>
  </sheetData>
  <sheetProtection algorithmName="SHA-512" hashValue="GcwXeivz14qpWbW0GU1AIwiHcaOkFJ9slRbEgGlAL0bQNaayb3mbCUgbXRbKwN98gq2vNDkLTFi9Ydp3319xuQ==" saltValue="jQFJieASTPBypHwQcWfzXg==" spinCount="100000" sheet="1" objects="1" scenarios="1"/>
  <mergeCells count="155">
    <mergeCell ref="P100:Z100"/>
    <mergeCell ref="B2:AG2"/>
    <mergeCell ref="O99:AG99"/>
    <mergeCell ref="A88:P88"/>
    <mergeCell ref="Q90:U90"/>
    <mergeCell ref="W90:AA90"/>
    <mergeCell ref="AC90:AG90"/>
    <mergeCell ref="A91:P91"/>
    <mergeCell ref="A93:AG93"/>
    <mergeCell ref="A76:AG76"/>
    <mergeCell ref="A80:AG80"/>
    <mergeCell ref="Q85:U85"/>
    <mergeCell ref="W85:AA85"/>
    <mergeCell ref="AC85:AG85"/>
    <mergeCell ref="A87:P87"/>
    <mergeCell ref="Q87:U87"/>
    <mergeCell ref="W87:AA87"/>
    <mergeCell ref="AC87:AG87"/>
    <mergeCell ref="A69:U69"/>
    <mergeCell ref="V69:Z69"/>
    <mergeCell ref="A70:U70"/>
    <mergeCell ref="V70:Z70"/>
    <mergeCell ref="A71:U71"/>
    <mergeCell ref="V71:Z71"/>
    <mergeCell ref="A64:I64"/>
    <mergeCell ref="J64:P64"/>
    <mergeCell ref="Q64:U64"/>
    <mergeCell ref="V64:Z64"/>
    <mergeCell ref="A67:I67"/>
    <mergeCell ref="J67:P67"/>
    <mergeCell ref="Q67:U67"/>
    <mergeCell ref="V67:Z67"/>
    <mergeCell ref="A65:I65"/>
    <mergeCell ref="J65:P65"/>
    <mergeCell ref="A66:I66"/>
    <mergeCell ref="J66:P66"/>
    <mergeCell ref="Q66:U66"/>
    <mergeCell ref="V66:Z66"/>
    <mergeCell ref="A62:I62"/>
    <mergeCell ref="J62:P62"/>
    <mergeCell ref="Q62:U62"/>
    <mergeCell ref="V62:Z62"/>
    <mergeCell ref="A63:I63"/>
    <mergeCell ref="J63:P63"/>
    <mergeCell ref="Q63:U63"/>
    <mergeCell ref="V63:Z63"/>
    <mergeCell ref="A60:I60"/>
    <mergeCell ref="J60:P60"/>
    <mergeCell ref="Q60:U60"/>
    <mergeCell ref="V60:Z60"/>
    <mergeCell ref="J61:P61"/>
    <mergeCell ref="Q61:U61"/>
    <mergeCell ref="V61:Z61"/>
    <mergeCell ref="A59:I59"/>
    <mergeCell ref="J59:P59"/>
    <mergeCell ref="Q59:U59"/>
    <mergeCell ref="V59:Z59"/>
    <mergeCell ref="A58:I58"/>
    <mergeCell ref="J58:P58"/>
    <mergeCell ref="Q58:U58"/>
    <mergeCell ref="V58:Z58"/>
    <mergeCell ref="A56:I56"/>
    <mergeCell ref="J56:P56"/>
    <mergeCell ref="Q56:U56"/>
    <mergeCell ref="V56:Z56"/>
    <mergeCell ref="J57:P57"/>
    <mergeCell ref="Q57:U57"/>
    <mergeCell ref="V57:Z57"/>
    <mergeCell ref="A54:I54"/>
    <mergeCell ref="J54:P54"/>
    <mergeCell ref="Q54:U54"/>
    <mergeCell ref="V54:Z54"/>
    <mergeCell ref="A55:I55"/>
    <mergeCell ref="J55:P55"/>
    <mergeCell ref="Q55:U55"/>
    <mergeCell ref="V55:Z55"/>
    <mergeCell ref="Q52:U52"/>
    <mergeCell ref="V52:Z52"/>
    <mergeCell ref="A53:I53"/>
    <mergeCell ref="J53:P53"/>
    <mergeCell ref="Q53:U53"/>
    <mergeCell ref="V53:Z53"/>
    <mergeCell ref="A52:I52"/>
    <mergeCell ref="J52:P52"/>
    <mergeCell ref="A46:I46"/>
    <mergeCell ref="J46:P46"/>
    <mergeCell ref="Q46:U46"/>
    <mergeCell ref="V46:Z46"/>
    <mergeCell ref="A48:I48"/>
    <mergeCell ref="J48:P48"/>
    <mergeCell ref="Q48:U48"/>
    <mergeCell ref="V48:Z48"/>
    <mergeCell ref="J47:P47"/>
    <mergeCell ref="Q47:U47"/>
    <mergeCell ref="A47:I47"/>
    <mergeCell ref="A44:I44"/>
    <mergeCell ref="J44:P44"/>
    <mergeCell ref="Q44:U44"/>
    <mergeCell ref="V44:Z44"/>
    <mergeCell ref="J45:P45"/>
    <mergeCell ref="Q45:U45"/>
    <mergeCell ref="V45:Z45"/>
    <mergeCell ref="A42:I42"/>
    <mergeCell ref="J42:P42"/>
    <mergeCell ref="Q42:U42"/>
    <mergeCell ref="V42:Z42"/>
    <mergeCell ref="A43:I43"/>
    <mergeCell ref="J43:P43"/>
    <mergeCell ref="Q43:U43"/>
    <mergeCell ref="V43:Z43"/>
    <mergeCell ref="A41:I41"/>
    <mergeCell ref="J41:P41"/>
    <mergeCell ref="Q41:U41"/>
    <mergeCell ref="V41:Z41"/>
    <mergeCell ref="A38:I38"/>
    <mergeCell ref="J38:P38"/>
    <mergeCell ref="Q38:U38"/>
    <mergeCell ref="V38:Z38"/>
    <mergeCell ref="A39:I39"/>
    <mergeCell ref="J39:P39"/>
    <mergeCell ref="Q39:U39"/>
    <mergeCell ref="V39:Z39"/>
    <mergeCell ref="J35:P35"/>
    <mergeCell ref="Q35:U35"/>
    <mergeCell ref="V35:Z35"/>
    <mergeCell ref="A34:I34"/>
    <mergeCell ref="J34:P34"/>
    <mergeCell ref="A40:I40"/>
    <mergeCell ref="J40:P40"/>
    <mergeCell ref="Q40:U40"/>
    <mergeCell ref="V40:Z40"/>
    <mergeCell ref="H15:N15"/>
    <mergeCell ref="A13:AG13"/>
    <mergeCell ref="A33:I33"/>
    <mergeCell ref="J33:Z33"/>
    <mergeCell ref="B6:AD6"/>
    <mergeCell ref="B8:AD8"/>
    <mergeCell ref="A31:Z31"/>
    <mergeCell ref="Q65:U65"/>
    <mergeCell ref="V65:Z65"/>
    <mergeCell ref="V47:Z47"/>
    <mergeCell ref="Q49:U49"/>
    <mergeCell ref="A51:I51"/>
    <mergeCell ref="J51:Z51"/>
    <mergeCell ref="A36:I36"/>
    <mergeCell ref="J36:P36"/>
    <mergeCell ref="Q36:U36"/>
    <mergeCell ref="V36:Z36"/>
    <mergeCell ref="A37:I37"/>
    <mergeCell ref="J37:P37"/>
    <mergeCell ref="Q37:U37"/>
    <mergeCell ref="V37:Z37"/>
    <mergeCell ref="Q34:U34"/>
    <mergeCell ref="V34:Z34"/>
    <mergeCell ref="A35:I35"/>
  </mergeCells>
  <pageMargins left="0.70866141732283472" right="0.70866141732283472" top="0.78740157480314965" bottom="0.78740157480314965" header="0.31496062992125984" footer="0.31496062992125984"/>
  <pageSetup paperSize="9" scale="88" fitToHeight="2" orientation="portrait" r:id="rId1"/>
  <headerFooter>
    <oddFooter xml:space="preserve">&amp;CAnhang 4 Seite &amp;P von &amp;N </oddFooter>
  </headerFooter>
  <rowBreaks count="1" manualBreakCount="1">
    <brk id="50" max="32"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6</vt:i4>
      </vt:variant>
    </vt:vector>
  </HeadingPairs>
  <TitlesOfParts>
    <vt:vector size="11" baseType="lpstr">
      <vt:lpstr>Antrag</vt:lpstr>
      <vt:lpstr>1. Investkosten beant.Projekt</vt:lpstr>
      <vt:lpstr>2.Investkosten Vergleichsinvest</vt:lpstr>
      <vt:lpstr>3. Vergleichsberechnung</vt:lpstr>
      <vt:lpstr>4. Indikatoren</vt:lpstr>
      <vt:lpstr>'1. Investkosten beant.Projekt'!Druckbereich</vt:lpstr>
      <vt:lpstr>'2.Investkosten Vergleichsinvest'!Druckbereich</vt:lpstr>
      <vt:lpstr>'3. Vergleichsberechnung'!Druckbereich</vt:lpstr>
      <vt:lpstr>'4. Indikatoren'!Druckbereich</vt:lpstr>
      <vt:lpstr>Antrag!Druckbereich</vt:lpstr>
      <vt:lpstr>Antrag!Drucktitel</vt:lpstr>
    </vt:vector>
  </TitlesOfParts>
  <Company>Wirtschaftsministerium B-W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Wrtschaftsministerium B-W</dc:creator>
  <cp:lastModifiedBy>Langsdorf, Gabriele (PTKA)</cp:lastModifiedBy>
  <cp:lastPrinted>2019-03-06T15:25:15Z</cp:lastPrinted>
  <dcterms:created xsi:type="dcterms:W3CDTF">2007-11-06T09:48:12Z</dcterms:created>
  <dcterms:modified xsi:type="dcterms:W3CDTF">2022-10-21T14:21:06Z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mExcelLinker_56B3F9EF_F3FA_4428_A8C2_D2C225BAC8CE">
    <vt:lpwstr>2</vt:lpwstr>
  </property>
</Properties>
</file>